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VR011-str\D_G_ADMINISTRACION\PRESUPUESTO\22. TRANSPARENCIA PORTAL\AÑO 2021\SEPTIEMBRE\"/>
    </mc:Choice>
  </mc:AlternateContent>
  <bookViews>
    <workbookView xWindow="0" yWindow="0" windowWidth="13650" windowHeight="7200"/>
  </bookViews>
  <sheets>
    <sheet name="P2 Presupuesto Aprobado-Ejec " sheetId="2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8" i="2" l="1"/>
  <c r="K28" i="2"/>
  <c r="K18" i="2"/>
  <c r="P42" i="2" l="1"/>
  <c r="P43" i="2"/>
  <c r="P44" i="2"/>
  <c r="P46" i="2"/>
  <c r="P47" i="2"/>
  <c r="P48" i="2"/>
  <c r="P49" i="2"/>
  <c r="P50" i="2"/>
  <c r="P51" i="2"/>
  <c r="P52" i="2"/>
  <c r="P53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16" i="2"/>
  <c r="M54" i="2"/>
  <c r="N54" i="2"/>
  <c r="O54" i="2"/>
  <c r="D54" i="2"/>
  <c r="E54" i="2"/>
  <c r="F54" i="2"/>
  <c r="G54" i="2"/>
  <c r="H54" i="2"/>
  <c r="I54" i="2"/>
  <c r="J54" i="2"/>
  <c r="K54" i="2"/>
  <c r="K12" i="2"/>
  <c r="M12" i="2"/>
  <c r="N12" i="2"/>
  <c r="O12" i="2"/>
  <c r="D39" i="2"/>
  <c r="E39" i="2"/>
  <c r="F39" i="2"/>
  <c r="G39" i="2"/>
  <c r="H39" i="2"/>
  <c r="I39" i="2"/>
  <c r="J39" i="2"/>
  <c r="D40" i="2"/>
  <c r="E40" i="2"/>
  <c r="F40" i="2"/>
  <c r="G40" i="2"/>
  <c r="H40" i="2"/>
  <c r="I40" i="2"/>
  <c r="J40" i="2"/>
  <c r="D41" i="2"/>
  <c r="E41" i="2"/>
  <c r="F45" i="2"/>
  <c r="G41" i="2"/>
  <c r="H41" i="2"/>
  <c r="I41" i="2"/>
  <c r="J45" i="2"/>
  <c r="D29" i="2"/>
  <c r="E29" i="2"/>
  <c r="F29" i="2"/>
  <c r="G29" i="2"/>
  <c r="H29" i="2"/>
  <c r="I29" i="2"/>
  <c r="J29" i="2"/>
  <c r="D30" i="2"/>
  <c r="E30" i="2"/>
  <c r="F30" i="2"/>
  <c r="G30" i="2"/>
  <c r="H30" i="2"/>
  <c r="I30" i="2"/>
  <c r="J30" i="2"/>
  <c r="D31" i="2"/>
  <c r="E31" i="2"/>
  <c r="F31" i="2"/>
  <c r="G31" i="2"/>
  <c r="H31" i="2"/>
  <c r="I31" i="2"/>
  <c r="D32" i="2"/>
  <c r="E32" i="2"/>
  <c r="F32" i="2"/>
  <c r="G32" i="2"/>
  <c r="H32" i="2"/>
  <c r="I32" i="2"/>
  <c r="J32" i="2"/>
  <c r="D33" i="2"/>
  <c r="E33" i="2"/>
  <c r="F33" i="2"/>
  <c r="G33" i="2"/>
  <c r="H33" i="2"/>
  <c r="I33" i="2"/>
  <c r="J33" i="2"/>
  <c r="D34" i="2"/>
  <c r="E34" i="2"/>
  <c r="F34" i="2"/>
  <c r="G34" i="2"/>
  <c r="H34" i="2"/>
  <c r="I34" i="2"/>
  <c r="J34" i="2"/>
  <c r="D35" i="2"/>
  <c r="E35" i="2"/>
  <c r="F35" i="2"/>
  <c r="G35" i="2"/>
  <c r="H35" i="2"/>
  <c r="I35" i="2"/>
  <c r="J35" i="2"/>
  <c r="D36" i="2"/>
  <c r="E37" i="2"/>
  <c r="F37" i="2"/>
  <c r="G37" i="2"/>
  <c r="H36" i="2"/>
  <c r="I37" i="2"/>
  <c r="J37" i="2"/>
  <c r="I27" i="2"/>
  <c r="D19" i="2"/>
  <c r="E19" i="2"/>
  <c r="F19" i="2"/>
  <c r="G19" i="2"/>
  <c r="H19" i="2"/>
  <c r="I19" i="2"/>
  <c r="D20" i="2"/>
  <c r="E20" i="2"/>
  <c r="F20" i="2"/>
  <c r="G20" i="2"/>
  <c r="H20" i="2"/>
  <c r="I20" i="2"/>
  <c r="D21" i="2"/>
  <c r="E21" i="2"/>
  <c r="F21" i="2"/>
  <c r="G21" i="2"/>
  <c r="H21" i="2"/>
  <c r="I21" i="2"/>
  <c r="J21" i="2"/>
  <c r="D22" i="2"/>
  <c r="E22" i="2"/>
  <c r="F22" i="2"/>
  <c r="G22" i="2"/>
  <c r="H22" i="2"/>
  <c r="I22" i="2"/>
  <c r="J22" i="2"/>
  <c r="D23" i="2"/>
  <c r="E23" i="2"/>
  <c r="F23" i="2"/>
  <c r="G23" i="2"/>
  <c r="H23" i="2"/>
  <c r="I23" i="2"/>
  <c r="D24" i="2"/>
  <c r="E24" i="2"/>
  <c r="F24" i="2"/>
  <c r="G24" i="2"/>
  <c r="H24" i="2"/>
  <c r="I24" i="2"/>
  <c r="J24" i="2"/>
  <c r="D25" i="2"/>
  <c r="E25" i="2"/>
  <c r="F25" i="2"/>
  <c r="G25" i="2"/>
  <c r="H25" i="2"/>
  <c r="I25" i="2"/>
  <c r="J25" i="2"/>
  <c r="D26" i="2"/>
  <c r="E26" i="2"/>
  <c r="F26" i="2"/>
  <c r="G26" i="2"/>
  <c r="H26" i="2"/>
  <c r="I26" i="2"/>
  <c r="D27" i="2"/>
  <c r="E27" i="2"/>
  <c r="F27" i="2"/>
  <c r="G27" i="2"/>
  <c r="H27" i="2"/>
  <c r="D13" i="2"/>
  <c r="E13" i="2"/>
  <c r="F13" i="2"/>
  <c r="G13" i="2"/>
  <c r="H13" i="2"/>
  <c r="I13" i="2"/>
  <c r="J13" i="2"/>
  <c r="D14" i="2"/>
  <c r="E14" i="2"/>
  <c r="F14" i="2"/>
  <c r="G14" i="2"/>
  <c r="H14" i="2"/>
  <c r="I14" i="2"/>
  <c r="J14" i="2"/>
  <c r="D15" i="2"/>
  <c r="E15" i="2"/>
  <c r="F15" i="2"/>
  <c r="G15" i="2"/>
  <c r="H15" i="2"/>
  <c r="I15" i="2"/>
  <c r="J15" i="2"/>
  <c r="D17" i="2"/>
  <c r="E17" i="2"/>
  <c r="F17" i="2"/>
  <c r="G17" i="2"/>
  <c r="H17" i="2"/>
  <c r="I17" i="2"/>
  <c r="J17" i="2"/>
  <c r="C82" i="2"/>
  <c r="C79" i="2"/>
  <c r="C72" i="2"/>
  <c r="C69" i="2" s="1"/>
  <c r="C64" i="2"/>
  <c r="C46" i="2"/>
  <c r="C38" i="2"/>
  <c r="C28" i="2"/>
  <c r="C18" i="2"/>
  <c r="C12" i="2"/>
  <c r="P54" i="2" l="1"/>
  <c r="P17" i="2"/>
  <c r="P14" i="2"/>
  <c r="P26" i="2"/>
  <c r="P24" i="2"/>
  <c r="P22" i="2"/>
  <c r="P20" i="2"/>
  <c r="P37" i="2"/>
  <c r="P35" i="2"/>
  <c r="P33" i="2"/>
  <c r="P31" i="2"/>
  <c r="P29" i="2"/>
  <c r="P40" i="2"/>
  <c r="P15" i="2"/>
  <c r="P13" i="2"/>
  <c r="P27" i="2"/>
  <c r="P25" i="2"/>
  <c r="P23" i="2"/>
  <c r="P21" i="2"/>
  <c r="P19" i="2"/>
  <c r="P36" i="2"/>
  <c r="P34" i="2"/>
  <c r="P32" i="2"/>
  <c r="P30" i="2"/>
  <c r="P45" i="2"/>
  <c r="P41" i="2"/>
  <c r="P39" i="2"/>
  <c r="I38" i="2"/>
  <c r="G38" i="2"/>
  <c r="E38" i="2"/>
  <c r="J12" i="2"/>
  <c r="H12" i="2"/>
  <c r="F12" i="2"/>
  <c r="D12" i="2"/>
  <c r="I12" i="2"/>
  <c r="G12" i="2"/>
  <c r="E12" i="2"/>
  <c r="H18" i="2"/>
  <c r="F18" i="2"/>
  <c r="D18" i="2"/>
  <c r="J38" i="2"/>
  <c r="H38" i="2"/>
  <c r="F38" i="2"/>
  <c r="D38" i="2"/>
  <c r="J18" i="2"/>
  <c r="G18" i="2"/>
  <c r="E18" i="2"/>
  <c r="I28" i="2"/>
  <c r="G28" i="2"/>
  <c r="E28" i="2"/>
  <c r="J28" i="2"/>
  <c r="H28" i="2"/>
  <c r="F28" i="2"/>
  <c r="D28" i="2"/>
  <c r="I18" i="2"/>
  <c r="C54" i="2"/>
  <c r="C85" i="2" s="1"/>
  <c r="P28" i="2" l="1"/>
  <c r="P38" i="2"/>
  <c r="P18" i="2"/>
  <c r="P12" i="2"/>
  <c r="F85" i="2"/>
  <c r="G85" i="2"/>
  <c r="D85" i="2"/>
  <c r="H85" i="2"/>
  <c r="E85" i="2"/>
  <c r="I85" i="2" l="1"/>
  <c r="J85" i="2" l="1"/>
  <c r="B54" i="2"/>
  <c r="B38" i="2"/>
  <c r="B28" i="2"/>
  <c r="B18" i="2"/>
  <c r="B12" i="2"/>
  <c r="B85" i="2" l="1"/>
  <c r="K85" i="2"/>
  <c r="L85" i="2" l="1"/>
  <c r="M85" i="2" l="1"/>
  <c r="P85" i="2" s="1"/>
</calcChain>
</file>

<file path=xl/sharedStrings.xml><?xml version="1.0" encoding="utf-8"?>
<sst xmlns="http://schemas.openxmlformats.org/spreadsheetml/2006/main" count="97" uniqueCount="97">
  <si>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</si>
  <si>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</si>
  <si>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</si>
  <si>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</si>
  <si>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</si>
  <si>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</si>
  <si>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</si>
  <si>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</si>
  <si>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</si>
  <si>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</si>
  <si>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</si>
  <si>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</si>
  <si>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</si>
  <si>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</si>
  <si>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</si>
  <si>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</si>
  <si>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</si>
  <si>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</si>
  <si>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</si>
  <si>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</si>
  <si>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</si>
  <si>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</si>
  <si>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</si>
  <si>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</si>
  <si>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</si>
  <si>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</si>
  <si>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</si>
  <si>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</si>
  <si>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</si>
  <si>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</si>
  <si>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</si>
  <si>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</si>
  <si>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</si>
  <si>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</si>
  <si>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</si>
  <si>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</si>
  <si>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</si>
  <si>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</si>
  <si>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</si>
  <si>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</si>
  <si>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</si>
  <si>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</si>
  <si>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</si>
  <si>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</si>
  <si>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</si>
  <si>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</si>
  <si>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</si>
  <si>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</si>
  <si>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</si>
  <si>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</si>
  <si>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</si>
  <si>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</si>
  <si>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</si>
  <si>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</si>
  <si>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</si>
  <si>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</si>
  <si>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</si>
  <si>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</si>
  <si>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</si>
  <si>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</si>
  <si>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</si>
  <si>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</si>
  <si>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</si>
  <si>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</si>
  <si>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</si>
  <si>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</si>
  <si>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</si>
  <si>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</si>
  <si>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</si>
  <si>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</si>
  <si>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</si>
  <si>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</si>
  <si>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</si>
  <si>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</si>
  <si>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</si>
  <si>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</si>
  <si>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</si>
  <si>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</si>
  <si>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</si>
  <si>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</si>
  <si>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</si>
  <si>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</si>
  <si>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</si>
  <si>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</si>
  <si>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</si>
  <si>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</si>
  <si>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</si>
  <si>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</si>
  <si>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</si>
  <si>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</si>
  <si>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</si>
  <si>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</si>
  <si>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</si>
  <si>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</si>
  <si>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</si>
  <si>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Ejecución de Gastos y Aplicaciones Financieras </t>
  </si>
  <si>
    <t xml:space="preserve">AL 30 DE SEPTIEMBRE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</si>
</sst>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43" fontId="5" fillId="5" borderId="0" xfId="1" applyFont="1" applyFill="1" applyBorder="1" applyAlignment="1">
      <alignment horizontal="center" vertical="center" wrapText="1"/>
    </xf>
    <xf numFmtId="164" fontId="3" fillId="0" borderId="0" xfId="0" applyNumberFormat="1" applyFont="1" applyBorder="1"/>
    <xf numFmtId="164" fontId="5" fillId="2" borderId="0" xfId="0" applyNumberFormat="1" applyFont="1" applyFill="1" applyBorder="1"/>
    <xf numFmtId="165" fontId="5" fillId="0" borderId="0" xfId="0" applyNumberFormat="1" applyFont="1" applyBorder="1" applyAlignment="1">
      <alignment vertical="center" wrapText="1"/>
    </xf>
    <xf numFmtId="0" fontId="0" fillId="0" borderId="0" xfId="0" applyBorder="1"/>
    <xf numFmtId="43" fontId="6" fillId="4" borderId="0" xfId="0" applyNumberFormat="1" applyFont="1" applyFill="1" applyBorder="1"/>
    <xf numFmtId="0" fontId="5" fillId="2" borderId="0" xfId="0" applyFont="1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 indent="2"/>
    </xf>
    <xf numFmtId="43" fontId="7" fillId="0" borderId="0" xfId="0" applyNumberFormat="1" applyFont="1" applyBorder="1" applyAlignment="1">
      <alignment horizontal="right"/>
    </xf>
    <xf numFmtId="43" fontId="6" fillId="0" borderId="0" xfId="1" applyFont="1" applyBorder="1" applyAlignment="1">
      <alignment vertical="center" wrapText="1"/>
    </xf>
    <xf numFmtId="43" fontId="6" fillId="0" borderId="0" xfId="0" applyNumberFormat="1" applyFont="1" applyBorder="1"/>
    <xf numFmtId="43" fontId="6" fillId="0" borderId="0" xfId="1" applyFont="1" applyBorder="1"/>
    <xf numFmtId="0" fontId="6" fillId="0" borderId="0" xfId="0" applyFont="1" applyBorder="1"/>
    <xf numFmtId="0" fontId="6" fillId="0" borderId="0" xfId="0" applyFont="1" applyBorder="1" applyAlignment="1"/>
    <xf numFmtId="43" fontId="6" fillId="0" borderId="0" xfId="1" quotePrefix="1" applyFont="1" applyBorder="1"/>
    <xf numFmtId="4" fontId="6" fillId="0" borderId="0" xfId="0" applyNumberFormat="1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 wrapText="1"/>
    </xf>
    <xf numFmtId="165" fontId="6" fillId="0" borderId="0" xfId="0" applyNumberFormat="1" applyFont="1" applyBorder="1" applyAlignment="1">
      <alignment vertical="center" wrapText="1"/>
    </xf>
    <xf numFmtId="0" fontId="6" fillId="0" borderId="0" xfId="0" applyFont="1" applyBorder="1" applyAlignment="1">
      <alignment horizontal="left" wrapText="1" indent="2"/>
    </xf>
    <xf numFmtId="165" fontId="5" fillId="5" borderId="0" xfId="0" applyNumberFormat="1" applyFont="1" applyFill="1" applyBorder="1" applyAlignment="1">
      <alignment horizontal="center" vertical="center" wrapText="1"/>
    </xf>
    <xf numFmtId="165" fontId="5" fillId="2" borderId="0" xfId="0" applyNumberFormat="1" applyFont="1" applyFill="1" applyBorder="1" applyAlignment="1">
      <alignment vertical="center" wrapText="1"/>
    </xf>
    <xf numFmtId="43" fontId="6" fillId="2" borderId="0" xfId="1" applyFont="1" applyFill="1" applyBorder="1"/>
    <xf numFmtId="165" fontId="5" fillId="3" borderId="0" xfId="0" applyNumberFormat="1" applyFont="1" applyFill="1" applyBorder="1" applyAlignment="1">
      <alignment vertical="center" wrapText="1"/>
    </xf>
    <xf numFmtId="43" fontId="6" fillId="3" borderId="0" xfId="1" applyFont="1" applyFill="1" applyBorder="1"/>
    <xf numFmtId="0" fontId="2" fillId="0" borderId="0" xfId="0" applyFont="1" applyBorder="1"/>
    <xf numFmtId="165" fontId="0" fillId="0" borderId="0" xfId="0" applyNumberFormat="1" applyBorder="1" applyAlignment="1">
      <alignment vertical="center" wrapText="1"/>
    </xf>
    <xf numFmtId="0" fontId="5" fillId="8" borderId="0" xfId="0" applyFont="1" applyFill="1" applyBorder="1" applyAlignment="1">
      <alignment horizontal="left" indent="1"/>
    </xf>
    <xf numFmtId="4" fontId="5" fillId="8" borderId="0" xfId="1" applyNumberFormat="1" applyFont="1" applyFill="1" applyBorder="1" applyAlignment="1">
      <alignment vertical="center" wrapText="1"/>
    </xf>
    <xf numFmtId="43" fontId="5" fillId="8" borderId="0" xfId="1" applyFont="1" applyFill="1" applyBorder="1"/>
    <xf numFmtId="43" fontId="5" fillId="8" borderId="0" xfId="0" applyNumberFormat="1" applyFont="1" applyFill="1" applyBorder="1"/>
    <xf numFmtId="4" fontId="5" fillId="8" borderId="0" xfId="0" applyNumberFormat="1" applyFont="1" applyFill="1" applyBorder="1" applyAlignment="1">
      <alignment vertical="center" wrapText="1"/>
    </xf>
    <xf numFmtId="0" fontId="6" fillId="8" borderId="0" xfId="0" applyFont="1" applyFill="1" applyBorder="1"/>
    <xf numFmtId="4" fontId="6" fillId="8" borderId="0" xfId="0" applyNumberFormat="1" applyFont="1" applyFill="1" applyBorder="1" applyAlignment="1">
      <alignment vertical="center" wrapText="1"/>
    </xf>
    <xf numFmtId="43" fontId="6" fillId="8" borderId="0" xfId="1" applyFont="1" applyFill="1" applyBorder="1"/>
    <xf numFmtId="43" fontId="6" fillId="8" borderId="0" xfId="0" applyNumberFormat="1" applyFont="1" applyFill="1" applyBorder="1"/>
    <xf numFmtId="165" fontId="5" fillId="8" borderId="0" xfId="0" applyNumberFormat="1" applyFont="1" applyFill="1" applyBorder="1" applyAlignment="1">
      <alignment vertical="center" wrapText="1"/>
    </xf>
    <xf numFmtId="0" fontId="6" fillId="8" borderId="0" xfId="0" applyFont="1" applyFill="1" applyBorder="1" applyAlignment="1">
      <alignment horizontal="left" indent="1"/>
    </xf>
    <xf numFmtId="165" fontId="6" fillId="8" borderId="0" xfId="0" applyNumberFormat="1" applyFont="1" applyFill="1" applyBorder="1" applyAlignment="1">
      <alignment vertical="center" wrapText="1"/>
    </xf>
    <xf numFmtId="0" fontId="8" fillId="9" borderId="0" xfId="0" applyFont="1" applyFill="1" applyBorder="1" applyAlignment="1">
      <alignment vertical="center"/>
    </xf>
    <xf numFmtId="43" fontId="8" fillId="10" borderId="0" xfId="1" applyFont="1" applyFill="1" applyBorder="1" applyAlignment="1">
      <alignment vertical="center" wrapText="1"/>
    </xf>
    <xf numFmtId="43" fontId="8" fillId="9" borderId="0" xfId="1" applyFont="1" applyFill="1" applyBorder="1"/>
    <xf numFmtId="43" fontId="10" fillId="10" borderId="0" xfId="0" applyNumberFormat="1" applyFont="1" applyFill="1" applyBorder="1"/>
    <xf numFmtId="0" fontId="9" fillId="7" borderId="0" xfId="0" applyFont="1" applyFill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 readingOrder="1"/>
    </xf>
    <xf numFmtId="0" fontId="8" fillId="6" borderId="0" xfId="0" applyFont="1" applyFill="1" applyBorder="1" applyAlignment="1">
      <alignment horizontal="left" vertical="center"/>
    </xf>
    <xf numFmtId="43" fontId="9" fillId="6" borderId="0" xfId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9" fillId="7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43" fontId="5" fillId="2" borderId="0" xfId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2628900</xdr:colOff>
      <xdr:row>88</xdr:row>
      <xdr:rowOff>142875</xdr:rowOff>
    </xdr:from>
    <xdr:to>
      <xdr:col>0</xdr:col>
      <xdr:colOff>4600575</xdr:colOff>
      <xdr:row>92</xdr:row>
      <xdr:rowOff>127000</xdr:rowOff>
    </xdr:to>
    <xdr:sp macro="" textlink="">
      <xdr:nvSpPr>
        <xdr:cNvPr id="4" name="Rectángulo 3"/>
        <xdr:cNvSpPr/>
      </xdr:nvSpPr>
      <xdr:spPr>
        <a:xfrm>
          <a:off x="2628900" y="17605375"/>
          <a:ext cx="1971675" cy="7461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DO" sz="1100">
              <a:solidFill>
                <a:schemeClr val="tx1"/>
              </a:solidFill>
            </a:rPr>
            <a:t>PREPARADO</a:t>
          </a:r>
          <a:r>
            <a:rPr lang="es-DO" sz="1100" baseline="0">
              <a:solidFill>
                <a:schemeClr val="tx1"/>
              </a:solidFill>
            </a:rPr>
            <a:t> POR:</a:t>
          </a:r>
        </a:p>
        <a:p>
          <a:pPr algn="ctr"/>
          <a:r>
            <a:rPr lang="es-DO" sz="1100" b="1" baseline="0">
              <a:solidFill>
                <a:schemeClr val="tx1"/>
              </a:solidFill>
            </a:rPr>
            <a:t>WENDY CLARIBEL JIMENEZ</a:t>
          </a:r>
        </a:p>
        <a:p>
          <a:pPr algn="ctr"/>
          <a:r>
            <a:rPr lang="es-DO" sz="1100" baseline="0">
              <a:solidFill>
                <a:schemeClr val="tx1"/>
              </a:solidFill>
            </a:rPr>
            <a:t>AUX. ADMINISTRATIVA I</a:t>
          </a:r>
          <a:endParaRPr lang="es-DO" sz="1100">
            <a:solidFill>
              <a:schemeClr val="tx1"/>
            </a:solidFill>
          </a:endParaRPr>
        </a:p>
        <a:p>
          <a:pPr algn="ctr"/>
          <a:endParaRPr lang="es-DO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333375</xdr:colOff>
      <xdr:row>88</xdr:row>
      <xdr:rowOff>85724</xdr:rowOff>
    </xdr:from>
    <xdr:to>
      <xdr:col>5</xdr:col>
      <xdr:colOff>401410</xdr:colOff>
      <xdr:row>92</xdr:row>
      <xdr:rowOff>158749</xdr:rowOff>
    </xdr:to>
    <xdr:sp macro="" textlink="">
      <xdr:nvSpPr>
        <xdr:cNvPr id="8" name="Rectángulo 7"/>
        <xdr:cNvSpPr/>
      </xdr:nvSpPr>
      <xdr:spPr>
        <a:xfrm>
          <a:off x="7286625" y="17548224"/>
          <a:ext cx="2354035" cy="8350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DO" sz="1100">
              <a:solidFill>
                <a:schemeClr val="tx1"/>
              </a:solidFill>
            </a:rPr>
            <a:t>REVISADO</a:t>
          </a:r>
          <a:r>
            <a:rPr lang="es-DO" sz="1100" baseline="0">
              <a:solidFill>
                <a:schemeClr val="tx1"/>
              </a:solidFill>
            </a:rPr>
            <a:t> POR: </a:t>
          </a:r>
        </a:p>
        <a:p>
          <a:pPr algn="ctr"/>
          <a:r>
            <a:rPr lang="es-DO" sz="1100" b="1" baseline="0">
              <a:solidFill>
                <a:schemeClr val="tx1"/>
              </a:solidFill>
            </a:rPr>
            <a:t>DABELVA PEREZ RODRIGUEZ</a:t>
          </a:r>
        </a:p>
        <a:p>
          <a:pPr algn="ctr"/>
          <a:r>
            <a:rPr lang="es-DO" sz="1100" baseline="0">
              <a:solidFill>
                <a:schemeClr val="tx1"/>
              </a:solidFill>
            </a:rPr>
            <a:t>ENC. EJECUCION PRESUPUESTARIA </a:t>
          </a:r>
          <a:endParaRPr lang="es-DO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114300</xdr:colOff>
      <xdr:row>88</xdr:row>
      <xdr:rowOff>95250</xdr:rowOff>
    </xdr:from>
    <xdr:to>
      <xdr:col>10</xdr:col>
      <xdr:colOff>276225</xdr:colOff>
      <xdr:row>92</xdr:row>
      <xdr:rowOff>38100</xdr:rowOff>
    </xdr:to>
    <xdr:sp macro="" textlink="">
      <xdr:nvSpPr>
        <xdr:cNvPr id="11" name="Rectángulo 10"/>
        <xdr:cNvSpPr/>
      </xdr:nvSpPr>
      <xdr:spPr>
        <a:xfrm>
          <a:off x="12049125" y="17697450"/>
          <a:ext cx="2219325" cy="7048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DO" sz="1100">
              <a:ln>
                <a:noFill/>
              </a:ln>
              <a:solidFill>
                <a:schemeClr val="tx1"/>
              </a:solidFill>
            </a:rPr>
            <a:t>APROBADO POR:</a:t>
          </a:r>
        </a:p>
        <a:p>
          <a:pPr algn="ctr"/>
          <a:r>
            <a:rPr lang="es-DO" sz="1100" b="1">
              <a:ln>
                <a:noFill/>
              </a:ln>
              <a:solidFill>
                <a:schemeClr val="tx1"/>
              </a:solidFill>
            </a:rPr>
            <a:t>CECILIA EUGENIA PEREZ TIO</a:t>
          </a:r>
        </a:p>
        <a:p>
          <a:pPr algn="ctr"/>
          <a:r>
            <a:rPr lang="es-DO" sz="1100">
              <a:ln>
                <a:noFill/>
              </a:ln>
              <a:solidFill>
                <a:schemeClr val="tx1"/>
              </a:solidFill>
            </a:rPr>
            <a:t>DIRECTORA FINANCIERA </a:t>
          </a:r>
        </a:p>
      </xdr:txBody>
    </xdr:sp>
    <xdr:clientData/>
  </xdr:twoCellAnchor>
  <xdr:twoCellAnchor editAs="oneCell">
    <xdr:from>
      <xdr:col>5</xdr:col>
      <xdr:colOff>431799</xdr:colOff>
      <xdr:row>0</xdr:row>
      <xdr:rowOff>63499</xdr:rowOff>
    </xdr:from>
    <xdr:to>
      <xdr:col>7</xdr:col>
      <xdr:colOff>523874</xdr:colOff>
      <xdr:row>5</xdr:row>
      <xdr:rowOff>301625</xdr:rowOff>
    </xdr:to>
    <xdr:pic>
      <xdr:nvPicPr>
        <xdr:cNvPr id="12" name="Imagen 1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1049" y="63499"/>
          <a:ext cx="2378075" cy="119062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UPUESTO/22.%20TRANSPARENCIA%20PORTAL/A&#209;O%202021/JULIO%202021%20TRANSF.%20EJECUCION%20DE%20GASTOS%20Y%20APLICACIONES%20FINANCIERO%20TRANSPREN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 Ejecución "/>
    </sheetNames>
    <sheetDataSet>
      <sheetData sheetId="0">
        <row r="13">
          <cell r="B13">
            <v>40540053.439999998</v>
          </cell>
          <cell r="C13">
            <v>45558008.829999998</v>
          </cell>
          <cell r="D13">
            <v>52690757.539999999</v>
          </cell>
          <cell r="E13">
            <v>50026170.439999998</v>
          </cell>
          <cell r="F13">
            <v>48439488.399999999</v>
          </cell>
          <cell r="G13">
            <v>48550547.619999997</v>
          </cell>
          <cell r="H13">
            <v>49601132.759999998</v>
          </cell>
        </row>
        <row r="14">
          <cell r="B14">
            <v>1259500</v>
          </cell>
          <cell r="C14">
            <v>1375000</v>
          </cell>
          <cell r="D14">
            <v>1425400</v>
          </cell>
          <cell r="E14">
            <v>1771066.67</v>
          </cell>
          <cell r="F14">
            <v>1352400</v>
          </cell>
          <cell r="G14">
            <v>1405400</v>
          </cell>
          <cell r="H14">
            <v>20106975</v>
          </cell>
        </row>
        <row r="15">
          <cell r="B15">
            <v>0</v>
          </cell>
          <cell r="C15">
            <v>43200</v>
          </cell>
          <cell r="D15">
            <v>355050</v>
          </cell>
          <cell r="E15">
            <v>560700</v>
          </cell>
          <cell r="F15">
            <v>0</v>
          </cell>
          <cell r="G15">
            <v>961200</v>
          </cell>
          <cell r="H15">
            <v>788400</v>
          </cell>
        </row>
        <row r="16">
          <cell r="B16">
            <v>6099609.2000000002</v>
          </cell>
          <cell r="C16">
            <v>6682280.2199999997</v>
          </cell>
          <cell r="D16">
            <v>7786418.3300000001</v>
          </cell>
          <cell r="E16">
            <v>6717330.8099999996</v>
          </cell>
          <cell r="F16">
            <v>6981597.3899999997</v>
          </cell>
          <cell r="G16">
            <v>6665695.5599999996</v>
          </cell>
          <cell r="H16">
            <v>6999954.9500000002</v>
          </cell>
        </row>
        <row r="18">
          <cell r="B18">
            <v>1846806.97</v>
          </cell>
          <cell r="C18">
            <v>1989190.77</v>
          </cell>
          <cell r="D18">
            <v>2745702.48</v>
          </cell>
          <cell r="E18">
            <v>988250.94</v>
          </cell>
          <cell r="F18">
            <v>2153940.3199999998</v>
          </cell>
          <cell r="G18">
            <v>2133972.0499999998</v>
          </cell>
        </row>
        <row r="19">
          <cell r="B19">
            <v>0</v>
          </cell>
          <cell r="C19">
            <v>113975.25</v>
          </cell>
          <cell r="D19">
            <v>427864.9</v>
          </cell>
          <cell r="E19">
            <v>264530.48</v>
          </cell>
          <cell r="F19">
            <v>132265.24</v>
          </cell>
          <cell r="G19">
            <v>16815</v>
          </cell>
        </row>
        <row r="20">
          <cell r="B20">
            <v>0</v>
          </cell>
          <cell r="C20">
            <v>326350</v>
          </cell>
          <cell r="D20">
            <v>701700</v>
          </cell>
          <cell r="E20">
            <v>613300</v>
          </cell>
          <cell r="F20">
            <v>5200</v>
          </cell>
          <cell r="G20">
            <v>859250</v>
          </cell>
          <cell r="H20">
            <v>1718850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44103</v>
          </cell>
          <cell r="H21">
            <v>0</v>
          </cell>
        </row>
        <row r="22">
          <cell r="B22">
            <v>949180.66</v>
          </cell>
          <cell r="C22">
            <v>696300.66</v>
          </cell>
          <cell r="D22">
            <v>1006394.16</v>
          </cell>
          <cell r="E22">
            <v>767080.66</v>
          </cell>
          <cell r="F22">
            <v>1357621.16</v>
          </cell>
          <cell r="G22">
            <v>896691.81</v>
          </cell>
        </row>
        <row r="23">
          <cell r="B23">
            <v>233448.1</v>
          </cell>
          <cell r="C23">
            <v>214830.6</v>
          </cell>
          <cell r="D23">
            <v>262799.34999999998</v>
          </cell>
          <cell r="E23">
            <v>276186.90000000002</v>
          </cell>
          <cell r="F23">
            <v>4946927.6399999997</v>
          </cell>
          <cell r="G23">
            <v>286942.18</v>
          </cell>
          <cell r="H23">
            <v>299916.77</v>
          </cell>
        </row>
        <row r="24">
          <cell r="B24">
            <v>79060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219137.73</v>
          </cell>
          <cell r="H24">
            <v>84768.08</v>
          </cell>
        </row>
        <row r="25">
          <cell r="B25">
            <v>0</v>
          </cell>
          <cell r="C25">
            <v>237888</v>
          </cell>
          <cell r="D25">
            <v>0</v>
          </cell>
          <cell r="E25">
            <v>81420</v>
          </cell>
          <cell r="F25">
            <v>396584.28</v>
          </cell>
          <cell r="G25">
            <v>104691.78</v>
          </cell>
        </row>
        <row r="26">
          <cell r="B26">
            <v>329102</v>
          </cell>
          <cell r="C26">
            <v>336100</v>
          </cell>
          <cell r="D26">
            <v>119274.4</v>
          </cell>
          <cell r="E26">
            <v>82225</v>
          </cell>
          <cell r="F26">
            <v>82225</v>
          </cell>
          <cell r="G26">
            <v>12769.92</v>
          </cell>
        </row>
        <row r="28">
          <cell r="B28">
            <v>0</v>
          </cell>
          <cell r="C28">
            <v>17981</v>
          </cell>
          <cell r="D28">
            <v>0</v>
          </cell>
          <cell r="E28">
            <v>0</v>
          </cell>
          <cell r="F28">
            <v>31720</v>
          </cell>
          <cell r="G28">
            <v>55601.72</v>
          </cell>
          <cell r="H28">
            <v>14880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9812</v>
          </cell>
          <cell r="H29">
            <v>15930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199302</v>
          </cell>
          <cell r="G30">
            <v>84739.22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23355.13</v>
          </cell>
          <cell r="H31">
            <v>0</v>
          </cell>
        </row>
        <row r="32">
          <cell r="B32">
            <v>0</v>
          </cell>
          <cell r="C32">
            <v>96084.57</v>
          </cell>
          <cell r="D32">
            <v>0</v>
          </cell>
          <cell r="E32">
            <v>915117.14</v>
          </cell>
          <cell r="F32">
            <v>0</v>
          </cell>
          <cell r="G32">
            <v>11684.23</v>
          </cell>
          <cell r="H32">
            <v>52689.36</v>
          </cell>
        </row>
        <row r="33">
          <cell r="B33">
            <v>0</v>
          </cell>
          <cell r="C33">
            <v>80431.89</v>
          </cell>
          <cell r="D33">
            <v>0</v>
          </cell>
          <cell r="E33">
            <v>630521.19999999995</v>
          </cell>
          <cell r="F33">
            <v>0</v>
          </cell>
          <cell r="G33">
            <v>49028.78</v>
          </cell>
          <cell r="H33">
            <v>23600</v>
          </cell>
        </row>
        <row r="34">
          <cell r="B34">
            <v>0</v>
          </cell>
          <cell r="C34">
            <v>536060.85</v>
          </cell>
          <cell r="D34">
            <v>0</v>
          </cell>
          <cell r="E34">
            <v>2265.6</v>
          </cell>
          <cell r="F34">
            <v>0</v>
          </cell>
          <cell r="G34">
            <v>43616.98</v>
          </cell>
          <cell r="H34">
            <v>0</v>
          </cell>
        </row>
        <row r="35">
          <cell r="B35">
            <v>0</v>
          </cell>
          <cell r="C35">
            <v>740221.46</v>
          </cell>
          <cell r="D35">
            <v>1200</v>
          </cell>
          <cell r="E35">
            <v>3695531.96</v>
          </cell>
          <cell r="F35">
            <v>0</v>
          </cell>
          <cell r="G35">
            <v>454083.48</v>
          </cell>
          <cell r="H35">
            <v>845350.28</v>
          </cell>
        </row>
        <row r="37">
          <cell r="B37">
            <v>0</v>
          </cell>
          <cell r="C37">
            <v>586689.75</v>
          </cell>
          <cell r="D37">
            <v>626087</v>
          </cell>
          <cell r="E37">
            <v>918478</v>
          </cell>
          <cell r="F37">
            <v>6549868</v>
          </cell>
          <cell r="G37">
            <v>432366</v>
          </cell>
          <cell r="H37">
            <v>10000</v>
          </cell>
        </row>
        <row r="38">
          <cell r="B38">
            <v>64008548</v>
          </cell>
          <cell r="C38">
            <v>64008548</v>
          </cell>
          <cell r="D38">
            <v>64008548</v>
          </cell>
          <cell r="E38">
            <v>64008548</v>
          </cell>
          <cell r="F38">
            <v>64008548</v>
          </cell>
          <cell r="G38">
            <v>64008548</v>
          </cell>
          <cell r="H38">
            <v>121439935.06</v>
          </cell>
        </row>
        <row r="39">
          <cell r="B39">
            <v>0</v>
          </cell>
          <cell r="C39">
            <v>0</v>
          </cell>
          <cell r="D39">
            <v>14551227.220000001</v>
          </cell>
          <cell r="E39">
            <v>0</v>
          </cell>
          <cell r="F39">
            <v>0</v>
          </cell>
          <cell r="G39">
            <v>0</v>
          </cell>
          <cell r="H39">
            <v>104469.4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98"/>
  <sheetViews>
    <sheetView showGridLines="0" tabSelected="1" zoomScale="60" zoomScaleNormal="60" workbookViewId="0">
      <selection activeCell="M12" sqref="M12"/>
    </sheetView>
  </sheetViews>
  <sheetFormatPr baseColWidth="10" defaultColWidth="11.42578125" defaultRowHeight="15" x14ac:dyDescent="0.25"/>
  <cols>
    <col min="1" max="1" width="69.42578125" style="14" customWidth="1"/>
    <col min="2" max="2" width="17.5703125" style="5" customWidth="1"/>
    <col min="3" max="16" width="17.140625" style="5" customWidth="1"/>
    <col min="17" max="16384" width="11.42578125" style="5"/>
  </cols>
  <sheetData>
    <row r="6" spans="1:16" ht="28.5" customHeight="1" x14ac:dyDescent="0.25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</row>
    <row r="7" spans="1:16" ht="18.75" x14ac:dyDescent="0.25">
      <c r="A7" s="49" t="s">
        <v>95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</row>
    <row r="8" spans="1:16" ht="15.75" customHeight="1" x14ac:dyDescent="0.25">
      <c r="A8" s="50" t="s">
        <v>96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</row>
    <row r="9" spans="1:16" ht="25.5" customHeight="1" x14ac:dyDescent="0.25">
      <c r="A9" s="47" t="s">
        <v>66</v>
      </c>
      <c r="B9" s="48" t="s">
        <v>91</v>
      </c>
      <c r="C9" s="48" t="s">
        <v>90</v>
      </c>
      <c r="D9" s="51" t="s">
        <v>89</v>
      </c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</row>
    <row r="10" spans="1:16" ht="25.5" customHeight="1" x14ac:dyDescent="0.25">
      <c r="A10" s="47"/>
      <c r="B10" s="48"/>
      <c r="C10" s="48"/>
      <c r="D10" s="44" t="s">
        <v>77</v>
      </c>
      <c r="E10" s="44" t="s">
        <v>78</v>
      </c>
      <c r="F10" s="44" t="s">
        <v>79</v>
      </c>
      <c r="G10" s="44" t="s">
        <v>80</v>
      </c>
      <c r="H10" s="44" t="s">
        <v>81</v>
      </c>
      <c r="I10" s="44" t="s">
        <v>82</v>
      </c>
      <c r="J10" s="44" t="s">
        <v>83</v>
      </c>
      <c r="K10" s="44" t="s">
        <v>84</v>
      </c>
      <c r="L10" s="44" t="s">
        <v>85</v>
      </c>
      <c r="M10" s="44" t="s">
        <v>86</v>
      </c>
      <c r="N10" s="44" t="s">
        <v>87</v>
      </c>
      <c r="O10" s="44" t="s">
        <v>88</v>
      </c>
      <c r="P10" s="44" t="s">
        <v>76</v>
      </c>
    </row>
    <row r="11" spans="1:16" x14ac:dyDescent="0.25">
      <c r="A11" s="8" t="s">
        <v>0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x14ac:dyDescent="0.25">
      <c r="A12" s="28" t="s">
        <v>1</v>
      </c>
      <c r="B12" s="29">
        <f>SUM(B13:B17)</f>
        <v>731416419</v>
      </c>
      <c r="C12" s="30">
        <f>SUM(C13:C17)</f>
        <v>778526212.58000004</v>
      </c>
      <c r="D12" s="30">
        <f>SUM(D13:D17)</f>
        <v>47899162.640000001</v>
      </c>
      <c r="E12" s="30">
        <f t="shared" ref="E12:O12" si="0">SUM(E13:E17)</f>
        <v>53658489.049999997</v>
      </c>
      <c r="F12" s="30">
        <f t="shared" si="0"/>
        <v>62257625.869999997</v>
      </c>
      <c r="G12" s="30">
        <f t="shared" si="0"/>
        <v>59075267.920000002</v>
      </c>
      <c r="H12" s="30">
        <f t="shared" si="0"/>
        <v>56773485.789999999</v>
      </c>
      <c r="I12" s="30">
        <f t="shared" si="0"/>
        <v>57582843.18</v>
      </c>
      <c r="J12" s="30">
        <f t="shared" si="0"/>
        <v>77496462.709999993</v>
      </c>
      <c r="K12" s="30">
        <f t="shared" si="0"/>
        <v>52658855.859999992</v>
      </c>
      <c r="L12" s="30">
        <v>57845880.119999997</v>
      </c>
      <c r="M12" s="30">
        <f t="shared" si="0"/>
        <v>0</v>
      </c>
      <c r="N12" s="30">
        <f t="shared" si="0"/>
        <v>0</v>
      </c>
      <c r="O12" s="30">
        <f t="shared" si="0"/>
        <v>0</v>
      </c>
      <c r="P12" s="31">
        <f>SUM(D12:O12)</f>
        <v>525248073.14000005</v>
      </c>
    </row>
    <row r="13" spans="1:16" x14ac:dyDescent="0.25">
      <c r="A13" s="9" t="s">
        <v>2</v>
      </c>
      <c r="B13" s="10">
        <v>590711658</v>
      </c>
      <c r="C13" s="11">
        <v>643132651.58000004</v>
      </c>
      <c r="D13" s="12">
        <f>'[1]Plantilla Ejecución '!B13</f>
        <v>40540053.439999998</v>
      </c>
      <c r="E13" s="12">
        <f>'[1]Plantilla Ejecución '!C13</f>
        <v>45558008.829999998</v>
      </c>
      <c r="F13" s="12">
        <f>'[1]Plantilla Ejecución '!D13</f>
        <v>52690757.539999999</v>
      </c>
      <c r="G13" s="12">
        <f>'[1]Plantilla Ejecución '!E13</f>
        <v>50026170.439999998</v>
      </c>
      <c r="H13" s="12">
        <f>'[1]Plantilla Ejecución '!F13</f>
        <v>48439488.399999999</v>
      </c>
      <c r="I13" s="12">
        <f>'[1]Plantilla Ejecución '!G13</f>
        <v>48550547.619999997</v>
      </c>
      <c r="J13" s="12">
        <f>'[1]Plantilla Ejecución '!H13</f>
        <v>49601132.759999998</v>
      </c>
      <c r="K13" s="13">
        <v>44559212.909999996</v>
      </c>
      <c r="L13" s="13">
        <v>43664635.869999997</v>
      </c>
      <c r="M13" s="14"/>
      <c r="N13" s="14"/>
      <c r="O13" s="14"/>
      <c r="P13" s="6">
        <f t="shared" ref="P13:P76" si="1">SUM(D13:O13)</f>
        <v>423630007.80999994</v>
      </c>
    </row>
    <row r="14" spans="1:16" x14ac:dyDescent="0.25">
      <c r="A14" s="9" t="s">
        <v>3</v>
      </c>
      <c r="B14" s="10">
        <v>48532000</v>
      </c>
      <c r="C14" s="13">
        <v>46607500</v>
      </c>
      <c r="D14" s="12">
        <f>'[1]Plantilla Ejecución '!B14</f>
        <v>1259500</v>
      </c>
      <c r="E14" s="12">
        <f>'[1]Plantilla Ejecución '!C14</f>
        <v>1375000</v>
      </c>
      <c r="F14" s="12">
        <f>'[1]Plantilla Ejecución '!D14</f>
        <v>1425400</v>
      </c>
      <c r="G14" s="12">
        <f>'[1]Plantilla Ejecución '!E14</f>
        <v>1771066.67</v>
      </c>
      <c r="H14" s="12">
        <f>'[1]Plantilla Ejecución '!F14</f>
        <v>1352400</v>
      </c>
      <c r="I14" s="12">
        <f>'[1]Plantilla Ejecución '!G14</f>
        <v>1405400</v>
      </c>
      <c r="J14" s="12">
        <f>'[1]Plantilla Ejecución '!H14</f>
        <v>20106975</v>
      </c>
      <c r="K14" s="13">
        <v>1315276.48</v>
      </c>
      <c r="L14" s="13">
        <v>7202925</v>
      </c>
      <c r="M14" s="14"/>
      <c r="N14" s="14"/>
      <c r="O14" s="14"/>
      <c r="P14" s="6">
        <f t="shared" si="1"/>
        <v>37213943.150000006</v>
      </c>
    </row>
    <row r="15" spans="1:16" x14ac:dyDescent="0.25">
      <c r="A15" s="9" t="s">
        <v>4</v>
      </c>
      <c r="B15" s="10">
        <v>12514400</v>
      </c>
      <c r="C15" s="13">
        <v>6252200</v>
      </c>
      <c r="D15" s="12">
        <f>'[1]Plantilla Ejecución '!B15</f>
        <v>0</v>
      </c>
      <c r="E15" s="12">
        <f>'[1]Plantilla Ejecución '!C15</f>
        <v>43200</v>
      </c>
      <c r="F15" s="12">
        <f>'[1]Plantilla Ejecución '!D15</f>
        <v>355050</v>
      </c>
      <c r="G15" s="12">
        <f>'[1]Plantilla Ejecución '!E15</f>
        <v>560700</v>
      </c>
      <c r="H15" s="12">
        <f>'[1]Plantilla Ejecución '!F15</f>
        <v>0</v>
      </c>
      <c r="I15" s="12">
        <f>'[1]Plantilla Ejecución '!G15</f>
        <v>961200</v>
      </c>
      <c r="J15" s="12">
        <f>'[1]Plantilla Ejecución '!H15</f>
        <v>788400</v>
      </c>
      <c r="K15" s="13"/>
      <c r="L15" s="13">
        <v>458550</v>
      </c>
      <c r="M15" s="14"/>
      <c r="N15" s="14"/>
      <c r="O15" s="14"/>
      <c r="P15" s="6">
        <f t="shared" si="1"/>
        <v>3167100</v>
      </c>
    </row>
    <row r="16" spans="1:16" x14ac:dyDescent="0.25">
      <c r="A16" s="9" t="s">
        <v>5</v>
      </c>
      <c r="B16" s="14"/>
      <c r="C16" s="13"/>
      <c r="D16" s="14"/>
      <c r="E16" s="14"/>
      <c r="F16" s="14"/>
      <c r="G16" s="14"/>
      <c r="H16" s="14"/>
      <c r="I16" s="14"/>
      <c r="J16" s="14"/>
      <c r="K16" s="15"/>
      <c r="L16" s="13"/>
      <c r="M16" s="14"/>
      <c r="N16" s="14"/>
      <c r="O16" s="14"/>
      <c r="P16" s="6">
        <f t="shared" si="1"/>
        <v>0</v>
      </c>
    </row>
    <row r="17" spans="1:16" x14ac:dyDescent="0.25">
      <c r="A17" s="9" t="s">
        <v>6</v>
      </c>
      <c r="B17" s="10">
        <v>79658361</v>
      </c>
      <c r="C17" s="13">
        <v>82533861</v>
      </c>
      <c r="D17" s="12">
        <f>'[1]Plantilla Ejecución '!B16</f>
        <v>6099609.2000000002</v>
      </c>
      <c r="E17" s="12">
        <f>'[1]Plantilla Ejecución '!C16</f>
        <v>6682280.2199999997</v>
      </c>
      <c r="F17" s="12">
        <f>'[1]Plantilla Ejecución '!D16</f>
        <v>7786418.3300000001</v>
      </c>
      <c r="G17" s="12">
        <f>'[1]Plantilla Ejecución '!E16</f>
        <v>6717330.8099999996</v>
      </c>
      <c r="H17" s="12">
        <f>'[1]Plantilla Ejecución '!F16</f>
        <v>6981597.3899999997</v>
      </c>
      <c r="I17" s="12">
        <f>'[1]Plantilla Ejecución '!G16</f>
        <v>6665695.5599999996</v>
      </c>
      <c r="J17" s="12">
        <f>'[1]Plantilla Ejecución '!H16</f>
        <v>6999954.9500000002</v>
      </c>
      <c r="K17" s="13">
        <v>6784366.4699999997</v>
      </c>
      <c r="L17" s="13">
        <v>6519769.25</v>
      </c>
      <c r="M17" s="14"/>
      <c r="N17" s="14"/>
      <c r="O17" s="14"/>
      <c r="P17" s="6">
        <f t="shared" si="1"/>
        <v>61237022.18</v>
      </c>
    </row>
    <row r="18" spans="1:16" x14ac:dyDescent="0.25">
      <c r="A18" s="28" t="s">
        <v>7</v>
      </c>
      <c r="B18" s="32">
        <f>B19+B20+B21+B22+B23+B24+B25+B26+B27</f>
        <v>178055467</v>
      </c>
      <c r="C18" s="30">
        <f>SUM(C19:C27)</f>
        <v>145936300.75</v>
      </c>
      <c r="D18" s="30">
        <f t="shared" ref="D18:K18" si="2">SUM(D19:D27)</f>
        <v>3437597.73</v>
      </c>
      <c r="E18" s="30">
        <f t="shared" si="2"/>
        <v>3914635.2800000003</v>
      </c>
      <c r="F18" s="30">
        <f t="shared" si="2"/>
        <v>5263735.29</v>
      </c>
      <c r="G18" s="30">
        <f t="shared" si="2"/>
        <v>3072993.98</v>
      </c>
      <c r="H18" s="30">
        <f t="shared" si="2"/>
        <v>9074763.6399999987</v>
      </c>
      <c r="I18" s="30">
        <f t="shared" si="2"/>
        <v>4574373.4700000007</v>
      </c>
      <c r="J18" s="30">
        <f t="shared" si="2"/>
        <v>6231229.46</v>
      </c>
      <c r="K18" s="30">
        <f t="shared" si="2"/>
        <v>5711880.6299999999</v>
      </c>
      <c r="L18" s="30">
        <v>6144659.8699999992</v>
      </c>
      <c r="M18" s="33"/>
      <c r="N18" s="33"/>
      <c r="O18" s="33"/>
      <c r="P18" s="31">
        <f>SUM(D18:O18)</f>
        <v>47425869.350000001</v>
      </c>
    </row>
    <row r="19" spans="1:16" x14ac:dyDescent="0.25">
      <c r="A19" s="9" t="s">
        <v>8</v>
      </c>
      <c r="B19" s="10">
        <v>27111232</v>
      </c>
      <c r="C19" s="13">
        <v>29348227</v>
      </c>
      <c r="D19" s="12">
        <f>'[1]Plantilla Ejecución '!B18</f>
        <v>1846806.97</v>
      </c>
      <c r="E19" s="12">
        <f>'[1]Plantilla Ejecución '!C18</f>
        <v>1989190.77</v>
      </c>
      <c r="F19" s="12">
        <f>'[1]Plantilla Ejecución '!D18</f>
        <v>2745702.48</v>
      </c>
      <c r="G19" s="12">
        <f>'[1]Plantilla Ejecución '!E18</f>
        <v>988250.94</v>
      </c>
      <c r="H19" s="12">
        <f>'[1]Plantilla Ejecución '!F18</f>
        <v>2153940.3199999998</v>
      </c>
      <c r="I19" s="12">
        <f>'[1]Plantilla Ejecución '!G18</f>
        <v>2133972.0499999998</v>
      </c>
      <c r="J19" s="12">
        <v>2486370.5</v>
      </c>
      <c r="K19" s="13">
        <v>2053560.98</v>
      </c>
      <c r="L19" s="13">
        <v>2181026.65</v>
      </c>
      <c r="M19" s="14"/>
      <c r="N19" s="14"/>
      <c r="O19" s="14"/>
      <c r="P19" s="6">
        <f t="shared" si="1"/>
        <v>18578821.66</v>
      </c>
    </row>
    <row r="20" spans="1:16" x14ac:dyDescent="0.25">
      <c r="A20" s="9" t="s">
        <v>9</v>
      </c>
      <c r="B20" s="10">
        <v>17461498</v>
      </c>
      <c r="C20" s="13">
        <v>11321509</v>
      </c>
      <c r="D20" s="12">
        <f>'[1]Plantilla Ejecución '!B19</f>
        <v>0</v>
      </c>
      <c r="E20" s="12">
        <f>'[1]Plantilla Ejecución '!C19</f>
        <v>113975.25</v>
      </c>
      <c r="F20" s="12">
        <f>'[1]Plantilla Ejecución '!D19</f>
        <v>427864.9</v>
      </c>
      <c r="G20" s="12">
        <f>'[1]Plantilla Ejecución '!E19</f>
        <v>264530.48</v>
      </c>
      <c r="H20" s="12">
        <f>'[1]Plantilla Ejecución '!F19</f>
        <v>132265.24</v>
      </c>
      <c r="I20" s="12">
        <f>'[1]Plantilla Ejecución '!G19</f>
        <v>16815</v>
      </c>
      <c r="J20" s="12">
        <v>71390</v>
      </c>
      <c r="K20" s="13"/>
      <c r="L20" s="13">
        <v>297748.17</v>
      </c>
      <c r="M20" s="14"/>
      <c r="N20" s="14"/>
      <c r="O20" s="14"/>
      <c r="P20" s="6">
        <f t="shared" si="1"/>
        <v>1324589.04</v>
      </c>
    </row>
    <row r="21" spans="1:16" x14ac:dyDescent="0.25">
      <c r="A21" s="9" t="s">
        <v>10</v>
      </c>
      <c r="B21" s="10">
        <v>3502116</v>
      </c>
      <c r="C21" s="13">
        <v>9523288</v>
      </c>
      <c r="D21" s="12">
        <f>'[1]Plantilla Ejecución '!B20</f>
        <v>0</v>
      </c>
      <c r="E21" s="12">
        <f>'[1]Plantilla Ejecución '!C20</f>
        <v>326350</v>
      </c>
      <c r="F21" s="12">
        <f>'[1]Plantilla Ejecución '!D20</f>
        <v>701700</v>
      </c>
      <c r="G21" s="12">
        <f>'[1]Plantilla Ejecución '!E20</f>
        <v>613300</v>
      </c>
      <c r="H21" s="12">
        <f>'[1]Plantilla Ejecución '!F20</f>
        <v>5200</v>
      </c>
      <c r="I21" s="12">
        <f>'[1]Plantilla Ejecución '!G20</f>
        <v>859250</v>
      </c>
      <c r="J21" s="12">
        <f>'[1]Plantilla Ejecución '!H20</f>
        <v>1718850</v>
      </c>
      <c r="K21" s="13"/>
      <c r="L21" s="13">
        <v>1336482.5</v>
      </c>
      <c r="M21" s="14"/>
      <c r="N21" s="14"/>
      <c r="O21" s="14"/>
      <c r="P21" s="6">
        <f t="shared" si="1"/>
        <v>5561132.5</v>
      </c>
    </row>
    <row r="22" spans="1:16" x14ac:dyDescent="0.25">
      <c r="A22" s="9" t="s">
        <v>11</v>
      </c>
      <c r="B22" s="10">
        <v>2256315</v>
      </c>
      <c r="C22" s="13">
        <v>661265</v>
      </c>
      <c r="D22" s="12">
        <f>'[1]Plantilla Ejecución '!B21</f>
        <v>0</v>
      </c>
      <c r="E22" s="12">
        <f>'[1]Plantilla Ejecución '!C21</f>
        <v>0</v>
      </c>
      <c r="F22" s="12">
        <f>'[1]Plantilla Ejecución '!D21</f>
        <v>0</v>
      </c>
      <c r="G22" s="12">
        <f>'[1]Plantilla Ejecución '!E21</f>
        <v>0</v>
      </c>
      <c r="H22" s="12">
        <f>'[1]Plantilla Ejecución '!F21</f>
        <v>0</v>
      </c>
      <c r="I22" s="12">
        <f>'[1]Plantilla Ejecución '!G21</f>
        <v>44103</v>
      </c>
      <c r="J22" s="12">
        <f>'[1]Plantilla Ejecución '!H21</f>
        <v>0</v>
      </c>
      <c r="K22" s="13"/>
      <c r="L22" s="13">
        <v>39223</v>
      </c>
      <c r="M22" s="14"/>
      <c r="N22" s="14"/>
      <c r="O22" s="14"/>
      <c r="P22" s="6">
        <f t="shared" si="1"/>
        <v>83326</v>
      </c>
    </row>
    <row r="23" spans="1:16" x14ac:dyDescent="0.25">
      <c r="A23" s="9" t="s">
        <v>12</v>
      </c>
      <c r="B23" s="10">
        <v>20552000</v>
      </c>
      <c r="C23" s="13">
        <v>23484500</v>
      </c>
      <c r="D23" s="12">
        <f>'[1]Plantilla Ejecución '!B22</f>
        <v>949180.66</v>
      </c>
      <c r="E23" s="12">
        <f>'[1]Plantilla Ejecución '!C22</f>
        <v>696300.66</v>
      </c>
      <c r="F23" s="12">
        <f>'[1]Plantilla Ejecución '!D22</f>
        <v>1006394.16</v>
      </c>
      <c r="G23" s="12">
        <f>'[1]Plantilla Ejecución '!E22</f>
        <v>767080.66</v>
      </c>
      <c r="H23" s="12">
        <f>'[1]Plantilla Ejecución '!F22</f>
        <v>1357621.16</v>
      </c>
      <c r="I23" s="12">
        <f>'[1]Plantilla Ejecución '!G22</f>
        <v>896691.81</v>
      </c>
      <c r="J23" s="12">
        <v>1380657.06</v>
      </c>
      <c r="K23" s="13">
        <v>3155780.56</v>
      </c>
      <c r="L23" s="13">
        <v>665043.12</v>
      </c>
      <c r="M23" s="14"/>
      <c r="N23" s="14"/>
      <c r="O23" s="14"/>
      <c r="P23" s="6">
        <f t="shared" si="1"/>
        <v>10874749.85</v>
      </c>
    </row>
    <row r="24" spans="1:16" x14ac:dyDescent="0.25">
      <c r="A24" s="9" t="s">
        <v>13</v>
      </c>
      <c r="B24" s="10">
        <v>13637513</v>
      </c>
      <c r="C24" s="13">
        <v>9378667.3499999996</v>
      </c>
      <c r="D24" s="12">
        <f>'[1]Plantilla Ejecución '!B23</f>
        <v>233448.1</v>
      </c>
      <c r="E24" s="12">
        <f>'[1]Plantilla Ejecución '!C23</f>
        <v>214830.6</v>
      </c>
      <c r="F24" s="12">
        <f>'[1]Plantilla Ejecución '!D23</f>
        <v>262799.34999999998</v>
      </c>
      <c r="G24" s="12">
        <f>'[1]Plantilla Ejecución '!E23</f>
        <v>276186.90000000002</v>
      </c>
      <c r="H24" s="12">
        <f>'[1]Plantilla Ejecución '!F23</f>
        <v>4946927.6399999997</v>
      </c>
      <c r="I24" s="12">
        <f>'[1]Plantilla Ejecución '!G23</f>
        <v>286942.18</v>
      </c>
      <c r="J24" s="12">
        <f>'[1]Plantilla Ejecución '!H23</f>
        <v>299916.77</v>
      </c>
      <c r="K24" s="13">
        <v>315039.09000000003</v>
      </c>
      <c r="L24" s="13">
        <v>291409.38</v>
      </c>
      <c r="M24" s="14"/>
      <c r="N24" s="14"/>
      <c r="O24" s="14"/>
      <c r="P24" s="6">
        <f t="shared" si="1"/>
        <v>7127500.0099999988</v>
      </c>
    </row>
    <row r="25" spans="1:16" x14ac:dyDescent="0.25">
      <c r="A25" s="9" t="s">
        <v>14</v>
      </c>
      <c r="B25" s="10">
        <v>19472425</v>
      </c>
      <c r="C25" s="13">
        <v>12761037.42</v>
      </c>
      <c r="D25" s="12">
        <f>'[1]Plantilla Ejecución '!B24</f>
        <v>79060</v>
      </c>
      <c r="E25" s="12">
        <f>'[1]Plantilla Ejecución '!C24</f>
        <v>0</v>
      </c>
      <c r="F25" s="12">
        <f>'[1]Plantilla Ejecución '!D24</f>
        <v>0</v>
      </c>
      <c r="G25" s="12">
        <f>'[1]Plantilla Ejecución '!E24</f>
        <v>0</v>
      </c>
      <c r="H25" s="12">
        <f>'[1]Plantilla Ejecución '!F24</f>
        <v>0</v>
      </c>
      <c r="I25" s="12">
        <f>'[1]Plantilla Ejecución '!G24</f>
        <v>219137.73</v>
      </c>
      <c r="J25" s="12">
        <f>'[1]Plantilla Ejecución '!H24</f>
        <v>84768.08</v>
      </c>
      <c r="K25" s="13"/>
      <c r="L25" s="13">
        <v>18124.599999999999</v>
      </c>
      <c r="M25" s="14"/>
      <c r="N25" s="14"/>
      <c r="O25" s="14"/>
      <c r="P25" s="6">
        <f t="shared" si="1"/>
        <v>401090.41</v>
      </c>
    </row>
    <row r="26" spans="1:16" x14ac:dyDescent="0.25">
      <c r="A26" s="9" t="s">
        <v>15</v>
      </c>
      <c r="B26" s="10">
        <v>66858996</v>
      </c>
      <c r="C26" s="13">
        <v>41974434.979999997</v>
      </c>
      <c r="D26" s="12">
        <f>'[1]Plantilla Ejecución '!B25</f>
        <v>0</v>
      </c>
      <c r="E26" s="12">
        <f>'[1]Plantilla Ejecución '!C25</f>
        <v>237888</v>
      </c>
      <c r="F26" s="12">
        <f>'[1]Plantilla Ejecución '!D25</f>
        <v>0</v>
      </c>
      <c r="G26" s="12">
        <f>'[1]Plantilla Ejecución '!E25</f>
        <v>81420</v>
      </c>
      <c r="H26" s="12">
        <f>'[1]Plantilla Ejecución '!F25</f>
        <v>396584.28</v>
      </c>
      <c r="I26" s="12">
        <f>'[1]Plantilla Ejecución '!G25</f>
        <v>104691.78</v>
      </c>
      <c r="J26" s="12">
        <v>149302.04999999999</v>
      </c>
      <c r="K26" s="13">
        <v>187500</v>
      </c>
      <c r="L26" s="13">
        <v>941205.91</v>
      </c>
      <c r="M26" s="14"/>
      <c r="N26" s="14"/>
      <c r="O26" s="14"/>
      <c r="P26" s="6">
        <f t="shared" si="1"/>
        <v>2098592.02</v>
      </c>
    </row>
    <row r="27" spans="1:16" x14ac:dyDescent="0.25">
      <c r="A27" s="9" t="s">
        <v>16</v>
      </c>
      <c r="B27" s="10">
        <v>7203372</v>
      </c>
      <c r="C27" s="13">
        <v>7483372</v>
      </c>
      <c r="D27" s="12">
        <f>'[1]Plantilla Ejecución '!B26</f>
        <v>329102</v>
      </c>
      <c r="E27" s="12">
        <f>'[1]Plantilla Ejecución '!C26</f>
        <v>336100</v>
      </c>
      <c r="F27" s="12">
        <f>'[1]Plantilla Ejecución '!D26</f>
        <v>119274.4</v>
      </c>
      <c r="G27" s="12">
        <f>'[1]Plantilla Ejecución '!E26</f>
        <v>82225</v>
      </c>
      <c r="H27" s="12">
        <f>'[1]Plantilla Ejecución '!F26</f>
        <v>82225</v>
      </c>
      <c r="I27" s="12">
        <f>'[1]Plantilla Ejecución '!G26</f>
        <v>12769.92</v>
      </c>
      <c r="J27" s="12">
        <v>39975</v>
      </c>
      <c r="K27" s="13"/>
      <c r="L27" s="13">
        <v>374396.54</v>
      </c>
      <c r="M27" s="14"/>
      <c r="N27" s="14"/>
      <c r="O27" s="14"/>
      <c r="P27" s="6">
        <f t="shared" si="1"/>
        <v>1376067.86</v>
      </c>
    </row>
    <row r="28" spans="1:16" x14ac:dyDescent="0.25">
      <c r="A28" s="28" t="s">
        <v>17</v>
      </c>
      <c r="B28" s="32">
        <f>B29+B30+B31+B32+B33+B34+B35+B37</f>
        <v>69923560</v>
      </c>
      <c r="C28" s="30">
        <f>SUM(C29:C37)</f>
        <v>79780735.050000012</v>
      </c>
      <c r="D28" s="30">
        <f t="shared" ref="D28:H28" si="3">SUM(D29:D37)</f>
        <v>0</v>
      </c>
      <c r="E28" s="30">
        <f t="shared" si="3"/>
        <v>1470779.77</v>
      </c>
      <c r="F28" s="30">
        <f>SUM(F29:F37)</f>
        <v>1200</v>
      </c>
      <c r="G28" s="30">
        <f>SUM(G29:G37)</f>
        <v>5243435.9000000004</v>
      </c>
      <c r="H28" s="30">
        <f t="shared" si="3"/>
        <v>231022</v>
      </c>
      <c r="I28" s="30">
        <f>SUM(I29:I37)</f>
        <v>731921.54</v>
      </c>
      <c r="J28" s="30">
        <f>SUM(J29:J37)</f>
        <v>2256933.34</v>
      </c>
      <c r="K28" s="30">
        <f>SUM(K29:K37)</f>
        <v>5013141.8</v>
      </c>
      <c r="L28" s="30">
        <v>12915615.299999999</v>
      </c>
      <c r="M28" s="33"/>
      <c r="N28" s="33"/>
      <c r="O28" s="33"/>
      <c r="P28" s="31">
        <f t="shared" si="1"/>
        <v>27864049.649999999</v>
      </c>
    </row>
    <row r="29" spans="1:16" x14ac:dyDescent="0.25">
      <c r="A29" s="9" t="s">
        <v>18</v>
      </c>
      <c r="B29" s="10">
        <v>7918512</v>
      </c>
      <c r="C29" s="13">
        <v>1593976</v>
      </c>
      <c r="D29" s="12">
        <f>'[1]Plantilla Ejecución '!B28</f>
        <v>0</v>
      </c>
      <c r="E29" s="12">
        <f>'[1]Plantilla Ejecución '!C28</f>
        <v>17981</v>
      </c>
      <c r="F29" s="12">
        <f>'[1]Plantilla Ejecución '!D28</f>
        <v>0</v>
      </c>
      <c r="G29" s="12">
        <f>'[1]Plantilla Ejecución '!E28</f>
        <v>0</v>
      </c>
      <c r="H29" s="12">
        <f>'[1]Plantilla Ejecución '!F28</f>
        <v>31720</v>
      </c>
      <c r="I29" s="12">
        <f>'[1]Plantilla Ejecución '!G28</f>
        <v>55601.72</v>
      </c>
      <c r="J29" s="12">
        <f>'[1]Plantilla Ejecución '!H28</f>
        <v>14880</v>
      </c>
      <c r="K29" s="13"/>
      <c r="L29" s="13">
        <v>288683.13</v>
      </c>
      <c r="M29" s="14"/>
      <c r="N29" s="14"/>
      <c r="O29" s="14"/>
      <c r="P29" s="6">
        <f t="shared" si="1"/>
        <v>408865.85</v>
      </c>
    </row>
    <row r="30" spans="1:16" x14ac:dyDescent="0.25">
      <c r="A30" s="9" t="s">
        <v>19</v>
      </c>
      <c r="B30" s="10">
        <v>2192296</v>
      </c>
      <c r="C30" s="13">
        <v>341258</v>
      </c>
      <c r="D30" s="12">
        <f>'[1]Plantilla Ejecución '!B29</f>
        <v>0</v>
      </c>
      <c r="E30" s="12">
        <f>'[1]Plantilla Ejecución '!C29</f>
        <v>0</v>
      </c>
      <c r="F30" s="12">
        <f>'[1]Plantilla Ejecución '!D29</f>
        <v>0</v>
      </c>
      <c r="G30" s="12">
        <f>'[1]Plantilla Ejecución '!E29</f>
        <v>0</v>
      </c>
      <c r="H30" s="12">
        <f>'[1]Plantilla Ejecución '!F29</f>
        <v>0</v>
      </c>
      <c r="I30" s="12">
        <f>'[1]Plantilla Ejecución '!G29</f>
        <v>9812</v>
      </c>
      <c r="J30" s="12">
        <f>'[1]Plantilla Ejecución '!H29</f>
        <v>15930</v>
      </c>
      <c r="K30" s="13"/>
      <c r="L30" s="13">
        <v>2771.39</v>
      </c>
      <c r="M30" s="14"/>
      <c r="N30" s="14"/>
      <c r="O30" s="14"/>
      <c r="P30" s="6">
        <f t="shared" si="1"/>
        <v>28513.39</v>
      </c>
    </row>
    <row r="31" spans="1:16" x14ac:dyDescent="0.25">
      <c r="A31" s="9" t="s">
        <v>20</v>
      </c>
      <c r="B31" s="10">
        <v>3501813</v>
      </c>
      <c r="C31" s="13">
        <v>5792755.5</v>
      </c>
      <c r="D31" s="12">
        <f>'[1]Plantilla Ejecución '!B30</f>
        <v>0</v>
      </c>
      <c r="E31" s="12">
        <f>'[1]Plantilla Ejecución '!C30</f>
        <v>0</v>
      </c>
      <c r="F31" s="12">
        <f>'[1]Plantilla Ejecución '!D30</f>
        <v>0</v>
      </c>
      <c r="G31" s="12">
        <f>'[1]Plantilla Ejecución '!E30</f>
        <v>0</v>
      </c>
      <c r="H31" s="12">
        <f>'[1]Plantilla Ejecución '!F30</f>
        <v>199302</v>
      </c>
      <c r="I31" s="12">
        <f>'[1]Plantilla Ejecución '!G30</f>
        <v>84739.22</v>
      </c>
      <c r="J31" s="12">
        <v>1304483.7</v>
      </c>
      <c r="K31" s="13"/>
      <c r="L31" s="13">
        <v>144076.63</v>
      </c>
      <c r="M31" s="14"/>
      <c r="N31" s="14"/>
      <c r="O31" s="14"/>
      <c r="P31" s="6">
        <f t="shared" si="1"/>
        <v>1732601.5499999998</v>
      </c>
    </row>
    <row r="32" spans="1:16" x14ac:dyDescent="0.25">
      <c r="A32" s="9" t="s">
        <v>21</v>
      </c>
      <c r="B32" s="10">
        <v>104000</v>
      </c>
      <c r="C32" s="13">
        <v>129000</v>
      </c>
      <c r="D32" s="12">
        <f>'[1]Plantilla Ejecución '!B31</f>
        <v>0</v>
      </c>
      <c r="E32" s="12">
        <f>'[1]Plantilla Ejecución '!C31</f>
        <v>0</v>
      </c>
      <c r="F32" s="12">
        <f>'[1]Plantilla Ejecución '!D31</f>
        <v>0</v>
      </c>
      <c r="G32" s="12">
        <f>'[1]Plantilla Ejecución '!E31</f>
        <v>0</v>
      </c>
      <c r="H32" s="12">
        <f>'[1]Plantilla Ejecución '!F31</f>
        <v>0</v>
      </c>
      <c r="I32" s="12">
        <f>'[1]Plantilla Ejecución '!G31</f>
        <v>23355.13</v>
      </c>
      <c r="J32" s="12">
        <f>'[1]Plantilla Ejecución '!H31</f>
        <v>0</v>
      </c>
      <c r="K32" s="13"/>
      <c r="L32" s="13"/>
      <c r="M32" s="14"/>
      <c r="N32" s="14"/>
      <c r="O32" s="14"/>
      <c r="P32" s="6">
        <f t="shared" si="1"/>
        <v>23355.13</v>
      </c>
    </row>
    <row r="33" spans="1:16" x14ac:dyDescent="0.25">
      <c r="A33" s="9" t="s">
        <v>22</v>
      </c>
      <c r="B33" s="10">
        <v>3263508</v>
      </c>
      <c r="C33" s="13">
        <v>5078017.6100000003</v>
      </c>
      <c r="D33" s="12">
        <f>'[1]Plantilla Ejecución '!B32</f>
        <v>0</v>
      </c>
      <c r="E33" s="12">
        <f>'[1]Plantilla Ejecución '!C32</f>
        <v>96084.57</v>
      </c>
      <c r="F33" s="12">
        <f>'[1]Plantilla Ejecución '!D32</f>
        <v>0</v>
      </c>
      <c r="G33" s="12">
        <f>'[1]Plantilla Ejecución '!E32</f>
        <v>915117.14</v>
      </c>
      <c r="H33" s="12">
        <f>'[1]Plantilla Ejecución '!F32</f>
        <v>0</v>
      </c>
      <c r="I33" s="12">
        <f>'[1]Plantilla Ejecución '!G32</f>
        <v>11684.23</v>
      </c>
      <c r="J33" s="12">
        <f>'[1]Plantilla Ejecución '!H32</f>
        <v>52689.36</v>
      </c>
      <c r="K33" s="13"/>
      <c r="L33" s="13">
        <v>12119.15</v>
      </c>
      <c r="M33" s="14"/>
      <c r="N33" s="14"/>
      <c r="O33" s="14"/>
      <c r="P33" s="6">
        <f t="shared" si="1"/>
        <v>1087694.45</v>
      </c>
    </row>
    <row r="34" spans="1:16" x14ac:dyDescent="0.25">
      <c r="A34" s="9" t="s">
        <v>23</v>
      </c>
      <c r="B34" s="10">
        <v>1697307</v>
      </c>
      <c r="C34" s="13">
        <v>3422023.2</v>
      </c>
      <c r="D34" s="12">
        <f>'[1]Plantilla Ejecución '!B33</f>
        <v>0</v>
      </c>
      <c r="E34" s="12">
        <f>'[1]Plantilla Ejecución '!C33</f>
        <v>80431.89</v>
      </c>
      <c r="F34" s="12">
        <f>'[1]Plantilla Ejecución '!D33</f>
        <v>0</v>
      </c>
      <c r="G34" s="12">
        <f>'[1]Plantilla Ejecución '!E33</f>
        <v>630521.19999999995</v>
      </c>
      <c r="H34" s="12">
        <f>'[1]Plantilla Ejecución '!F33</f>
        <v>0</v>
      </c>
      <c r="I34" s="12">
        <f>'[1]Plantilla Ejecución '!G33</f>
        <v>49028.78</v>
      </c>
      <c r="J34" s="12">
        <f>'[1]Plantilla Ejecución '!H33</f>
        <v>23600</v>
      </c>
      <c r="K34" s="13"/>
      <c r="L34" s="13">
        <v>24913.3</v>
      </c>
      <c r="M34" s="14"/>
      <c r="N34" s="14"/>
      <c r="O34" s="14"/>
      <c r="P34" s="6">
        <f t="shared" si="1"/>
        <v>808495.17</v>
      </c>
    </row>
    <row r="35" spans="1:16" x14ac:dyDescent="0.25">
      <c r="A35" s="9" t="s">
        <v>24</v>
      </c>
      <c r="B35" s="10">
        <v>44408443</v>
      </c>
      <c r="C35" s="13">
        <v>46675742.280000001</v>
      </c>
      <c r="D35" s="12">
        <f>'[1]Plantilla Ejecución '!B34</f>
        <v>0</v>
      </c>
      <c r="E35" s="12">
        <f>'[1]Plantilla Ejecución '!C34</f>
        <v>536060.85</v>
      </c>
      <c r="F35" s="12">
        <f>'[1]Plantilla Ejecución '!D34</f>
        <v>0</v>
      </c>
      <c r="G35" s="12">
        <f>'[1]Plantilla Ejecución '!E34</f>
        <v>2265.6</v>
      </c>
      <c r="H35" s="12">
        <f>'[1]Plantilla Ejecución '!F34</f>
        <v>0</v>
      </c>
      <c r="I35" s="12">
        <f>'[1]Plantilla Ejecución '!G34</f>
        <v>43616.98</v>
      </c>
      <c r="J35" s="12">
        <f>'[1]Plantilla Ejecución '!H34</f>
        <v>0</v>
      </c>
      <c r="K35" s="13">
        <v>4991038.5999999996</v>
      </c>
      <c r="L35" s="13">
        <v>12313661.1</v>
      </c>
      <c r="M35" s="14"/>
      <c r="N35" s="14"/>
      <c r="O35" s="14"/>
      <c r="P35" s="6">
        <f t="shared" si="1"/>
        <v>17886643.129999999</v>
      </c>
    </row>
    <row r="36" spans="1:16" x14ac:dyDescent="0.25">
      <c r="A36" s="9" t="s">
        <v>25</v>
      </c>
      <c r="B36" s="13"/>
      <c r="C36" s="13"/>
      <c r="D36" s="12">
        <f>'[1]Plantilla Ejecución '!B35</f>
        <v>0</v>
      </c>
      <c r="E36" s="14"/>
      <c r="F36" s="14"/>
      <c r="G36" s="14"/>
      <c r="H36" s="12">
        <f>'[1]Plantilla Ejecución '!F35</f>
        <v>0</v>
      </c>
      <c r="I36" s="14"/>
      <c r="J36" s="14"/>
      <c r="K36" s="13">
        <v>22103.200000000001</v>
      </c>
      <c r="L36" s="13">
        <v>129390.6</v>
      </c>
      <c r="M36" s="14"/>
      <c r="N36" s="14"/>
      <c r="O36" s="14"/>
      <c r="P36" s="6">
        <f t="shared" si="1"/>
        <v>151493.80000000002</v>
      </c>
    </row>
    <row r="37" spans="1:16" x14ac:dyDescent="0.25">
      <c r="A37" s="9" t="s">
        <v>26</v>
      </c>
      <c r="B37" s="10">
        <v>6837681</v>
      </c>
      <c r="C37" s="13">
        <v>16747962.460000001</v>
      </c>
      <c r="D37" s="14"/>
      <c r="E37" s="12">
        <f>'[1]Plantilla Ejecución '!C35</f>
        <v>740221.46</v>
      </c>
      <c r="F37" s="12">
        <f>'[1]Plantilla Ejecución '!D35</f>
        <v>1200</v>
      </c>
      <c r="G37" s="12">
        <f>'[1]Plantilla Ejecución '!E35</f>
        <v>3695531.96</v>
      </c>
      <c r="H37" s="14"/>
      <c r="I37" s="12">
        <f>'[1]Plantilla Ejecución '!G35</f>
        <v>454083.48</v>
      </c>
      <c r="J37" s="12">
        <f>'[1]Plantilla Ejecución '!H35</f>
        <v>845350.28</v>
      </c>
      <c r="K37" s="13"/>
      <c r="L37" s="13"/>
      <c r="M37" s="14"/>
      <c r="N37" s="14"/>
      <c r="O37" s="14"/>
      <c r="P37" s="6">
        <f t="shared" si="1"/>
        <v>5736387.1800000006</v>
      </c>
    </row>
    <row r="38" spans="1:16" x14ac:dyDescent="0.25">
      <c r="A38" s="28" t="s">
        <v>27</v>
      </c>
      <c r="B38" s="32">
        <f>SUM(B39:B45)</f>
        <v>996225875</v>
      </c>
      <c r="C38" s="30">
        <f>SUM(C39:C49)</f>
        <v>1089326862.0599999</v>
      </c>
      <c r="D38" s="30">
        <f t="shared" ref="D38:I38" si="4">SUM(D39:D49)</f>
        <v>64008548</v>
      </c>
      <c r="E38" s="30">
        <f t="shared" si="4"/>
        <v>64595237.75</v>
      </c>
      <c r="F38" s="30">
        <f t="shared" si="4"/>
        <v>79185862.219999999</v>
      </c>
      <c r="G38" s="30">
        <f t="shared" si="4"/>
        <v>64927026</v>
      </c>
      <c r="H38" s="30">
        <f t="shared" si="4"/>
        <v>70558416</v>
      </c>
      <c r="I38" s="30">
        <f t="shared" si="4"/>
        <v>64440914</v>
      </c>
      <c r="J38" s="30">
        <f>SUM(J39:J49)</f>
        <v>121554404.46000001</v>
      </c>
      <c r="K38" s="30">
        <f>SUM(K39:K49)</f>
        <v>64775706</v>
      </c>
      <c r="L38" s="30">
        <v>64404783</v>
      </c>
      <c r="M38" s="33"/>
      <c r="N38" s="33"/>
      <c r="O38" s="33"/>
      <c r="P38" s="31">
        <f t="shared" si="1"/>
        <v>658450897.43000007</v>
      </c>
    </row>
    <row r="39" spans="1:16" x14ac:dyDescent="0.25">
      <c r="A39" s="9" t="s">
        <v>28</v>
      </c>
      <c r="B39" s="10">
        <v>9213196</v>
      </c>
      <c r="C39" s="13">
        <v>43382796</v>
      </c>
      <c r="D39" s="12">
        <f>'[1]Plantilla Ejecución '!B37</f>
        <v>0</v>
      </c>
      <c r="E39" s="12">
        <f>'[1]Plantilla Ejecución '!C37</f>
        <v>586689.75</v>
      </c>
      <c r="F39" s="12">
        <f>'[1]Plantilla Ejecución '!D37</f>
        <v>626087</v>
      </c>
      <c r="G39" s="12">
        <f>'[1]Plantilla Ejecución '!E37</f>
        <v>918478</v>
      </c>
      <c r="H39" s="12">
        <f>'[1]Plantilla Ejecución '!F37</f>
        <v>6549868</v>
      </c>
      <c r="I39" s="12">
        <f>'[1]Plantilla Ejecución '!G37</f>
        <v>432366</v>
      </c>
      <c r="J39" s="12">
        <f>'[1]Plantilla Ejecución '!H37</f>
        <v>10000</v>
      </c>
      <c r="K39" s="13">
        <v>767158</v>
      </c>
      <c r="L39" s="13">
        <v>396235</v>
      </c>
      <c r="M39" s="14"/>
      <c r="N39" s="14"/>
      <c r="O39" s="14"/>
      <c r="P39" s="6">
        <f t="shared" si="1"/>
        <v>10286881.75</v>
      </c>
    </row>
    <row r="40" spans="1:16" x14ac:dyDescent="0.25">
      <c r="A40" s="9" t="s">
        <v>29</v>
      </c>
      <c r="B40" s="10">
        <v>973319911</v>
      </c>
      <c r="C40" s="13">
        <v>1030751298.0599999</v>
      </c>
      <c r="D40" s="12">
        <f>'[1]Plantilla Ejecución '!B38</f>
        <v>64008548</v>
      </c>
      <c r="E40" s="12">
        <f>'[1]Plantilla Ejecución '!C38</f>
        <v>64008548</v>
      </c>
      <c r="F40" s="12">
        <f>'[1]Plantilla Ejecución '!D38</f>
        <v>64008548</v>
      </c>
      <c r="G40" s="12">
        <f>'[1]Plantilla Ejecución '!E38</f>
        <v>64008548</v>
      </c>
      <c r="H40" s="12">
        <f>'[1]Plantilla Ejecución '!F38</f>
        <v>64008548</v>
      </c>
      <c r="I40" s="12">
        <f>'[1]Plantilla Ejecución '!G38</f>
        <v>64008548</v>
      </c>
      <c r="J40" s="12">
        <f>'[1]Plantilla Ejecución '!H38</f>
        <v>121439935.06</v>
      </c>
      <c r="K40" s="13">
        <v>64008548</v>
      </c>
      <c r="L40" s="13">
        <v>64008548</v>
      </c>
      <c r="M40" s="14"/>
      <c r="N40" s="14"/>
      <c r="O40" s="14"/>
      <c r="P40" s="6">
        <f t="shared" si="1"/>
        <v>633508319.05999994</v>
      </c>
    </row>
    <row r="41" spans="1:16" x14ac:dyDescent="0.25">
      <c r="A41" s="9" t="s">
        <v>30</v>
      </c>
      <c r="B41" s="14"/>
      <c r="C41" s="13"/>
      <c r="D41" s="12">
        <f>'[1]Plantilla Ejecución '!B39</f>
        <v>0</v>
      </c>
      <c r="E41" s="12">
        <f>'[1]Plantilla Ejecución '!C39</f>
        <v>0</v>
      </c>
      <c r="F41" s="14"/>
      <c r="G41" s="12">
        <f>'[1]Plantilla Ejecución '!E39</f>
        <v>0</v>
      </c>
      <c r="H41" s="12">
        <f>'[1]Plantilla Ejecución '!F39</f>
        <v>0</v>
      </c>
      <c r="I41" s="12">
        <f>'[1]Plantilla Ejecución '!G39</f>
        <v>0</v>
      </c>
      <c r="J41" s="14"/>
      <c r="K41" s="13"/>
      <c r="L41" s="13"/>
      <c r="M41" s="14"/>
      <c r="N41" s="14"/>
      <c r="O41" s="14"/>
      <c r="P41" s="6">
        <f t="shared" si="1"/>
        <v>0</v>
      </c>
    </row>
    <row r="42" spans="1:16" x14ac:dyDescent="0.25">
      <c r="A42" s="9" t="s">
        <v>31</v>
      </c>
      <c r="B42" s="14"/>
      <c r="C42" s="13"/>
      <c r="D42" s="14"/>
      <c r="E42" s="14"/>
      <c r="F42" s="14"/>
      <c r="G42" s="14"/>
      <c r="H42" s="14"/>
      <c r="I42" s="14"/>
      <c r="J42" s="14"/>
      <c r="K42" s="13"/>
      <c r="L42" s="13"/>
      <c r="M42" s="14"/>
      <c r="N42" s="14"/>
      <c r="O42" s="14"/>
      <c r="P42" s="6">
        <f t="shared" si="1"/>
        <v>0</v>
      </c>
    </row>
    <row r="43" spans="1:16" x14ac:dyDescent="0.25">
      <c r="A43" s="9" t="s">
        <v>32</v>
      </c>
      <c r="B43" s="14"/>
      <c r="C43" s="13"/>
      <c r="D43" s="14"/>
      <c r="E43" s="14"/>
      <c r="F43" s="14"/>
      <c r="G43" s="14"/>
      <c r="H43" s="14"/>
      <c r="I43" s="14"/>
      <c r="J43" s="14"/>
      <c r="K43" s="13"/>
      <c r="L43" s="13"/>
      <c r="M43" s="14"/>
      <c r="N43" s="14"/>
      <c r="O43" s="14"/>
      <c r="P43" s="6">
        <f t="shared" si="1"/>
        <v>0</v>
      </c>
    </row>
    <row r="44" spans="1:16" x14ac:dyDescent="0.25">
      <c r="A44" s="9" t="s">
        <v>33</v>
      </c>
      <c r="B44" s="10"/>
      <c r="C44" s="16"/>
      <c r="D44" s="14"/>
      <c r="E44" s="14"/>
      <c r="F44" s="14"/>
      <c r="G44" s="14"/>
      <c r="H44" s="14"/>
      <c r="I44" s="14"/>
      <c r="J44" s="14"/>
      <c r="K44" s="13"/>
      <c r="L44" s="13"/>
      <c r="M44" s="14"/>
      <c r="N44" s="14"/>
      <c r="O44" s="14"/>
      <c r="P44" s="6">
        <f t="shared" si="1"/>
        <v>0</v>
      </c>
    </row>
    <row r="45" spans="1:16" x14ac:dyDescent="0.25">
      <c r="A45" s="9" t="s">
        <v>34</v>
      </c>
      <c r="B45" s="17">
        <v>13692768</v>
      </c>
      <c r="C45" s="16">
        <v>15192768</v>
      </c>
      <c r="D45" s="14"/>
      <c r="E45" s="14"/>
      <c r="F45" s="12">
        <f>'[1]Plantilla Ejecución '!D39</f>
        <v>14551227.220000001</v>
      </c>
      <c r="G45" s="14"/>
      <c r="H45" s="14"/>
      <c r="I45" s="14"/>
      <c r="J45" s="12">
        <f>'[1]Plantilla Ejecución '!H39</f>
        <v>104469.4</v>
      </c>
      <c r="K45" s="13"/>
      <c r="L45" s="13"/>
      <c r="M45" s="14"/>
      <c r="N45" s="14"/>
      <c r="O45" s="14"/>
      <c r="P45" s="6">
        <f t="shared" si="1"/>
        <v>14655696.620000001</v>
      </c>
    </row>
    <row r="46" spans="1:16" x14ac:dyDescent="0.25">
      <c r="A46" s="9" t="s">
        <v>35</v>
      </c>
      <c r="B46" s="18"/>
      <c r="C46" s="13">
        <f>SUM(C47:C53)</f>
        <v>0</v>
      </c>
      <c r="D46" s="14"/>
      <c r="E46" s="14"/>
      <c r="F46" s="14"/>
      <c r="G46" s="14"/>
      <c r="H46" s="14"/>
      <c r="I46" s="14"/>
      <c r="J46" s="14"/>
      <c r="K46" s="13"/>
      <c r="L46" s="13"/>
      <c r="M46" s="14"/>
      <c r="N46" s="14"/>
      <c r="O46" s="14"/>
      <c r="P46" s="6">
        <f t="shared" si="1"/>
        <v>0</v>
      </c>
    </row>
    <row r="47" spans="1:16" x14ac:dyDescent="0.25">
      <c r="A47" s="28" t="s">
        <v>36</v>
      </c>
      <c r="B47" s="34"/>
      <c r="C47" s="35"/>
      <c r="D47" s="33"/>
      <c r="E47" s="33"/>
      <c r="F47" s="33"/>
      <c r="G47" s="33"/>
      <c r="H47" s="33"/>
      <c r="I47" s="33"/>
      <c r="J47" s="33"/>
      <c r="K47" s="33"/>
      <c r="L47" s="35"/>
      <c r="M47" s="33"/>
      <c r="N47" s="33"/>
      <c r="O47" s="33"/>
      <c r="P47" s="31">
        <f t="shared" si="1"/>
        <v>0</v>
      </c>
    </row>
    <row r="48" spans="1:16" x14ac:dyDescent="0.25">
      <c r="A48" s="9" t="s">
        <v>37</v>
      </c>
      <c r="B48" s="17"/>
      <c r="C48" s="13"/>
      <c r="D48" s="14"/>
      <c r="E48" s="14"/>
      <c r="F48" s="14"/>
      <c r="G48" s="14"/>
      <c r="H48" s="14"/>
      <c r="I48" s="14"/>
      <c r="J48" s="14"/>
      <c r="K48" s="14"/>
      <c r="L48" s="13"/>
      <c r="M48" s="14"/>
      <c r="N48" s="14"/>
      <c r="O48" s="14"/>
      <c r="P48" s="6">
        <f t="shared" si="1"/>
        <v>0</v>
      </c>
    </row>
    <row r="49" spans="1:16" x14ac:dyDescent="0.25">
      <c r="A49" s="9" t="s">
        <v>38</v>
      </c>
      <c r="B49" s="17"/>
      <c r="C49" s="13"/>
      <c r="D49" s="14"/>
      <c r="E49" s="14"/>
      <c r="F49" s="14"/>
      <c r="G49" s="14"/>
      <c r="H49" s="14"/>
      <c r="I49" s="14"/>
      <c r="J49" s="14"/>
      <c r="K49" s="14"/>
      <c r="L49" s="13"/>
      <c r="M49" s="14"/>
      <c r="N49" s="14"/>
      <c r="O49" s="14"/>
      <c r="P49" s="6">
        <f t="shared" si="1"/>
        <v>0</v>
      </c>
    </row>
    <row r="50" spans="1:16" x14ac:dyDescent="0.25">
      <c r="A50" s="9" t="s">
        <v>39</v>
      </c>
      <c r="B50" s="17"/>
      <c r="C50" s="13"/>
      <c r="D50" s="14"/>
      <c r="E50" s="14"/>
      <c r="F50" s="14"/>
      <c r="G50" s="14"/>
      <c r="H50" s="14"/>
      <c r="I50" s="14"/>
      <c r="J50" s="14"/>
      <c r="K50" s="14"/>
      <c r="L50" s="13"/>
      <c r="M50" s="14"/>
      <c r="N50" s="14"/>
      <c r="O50" s="14"/>
      <c r="P50" s="6">
        <f t="shared" si="1"/>
        <v>0</v>
      </c>
    </row>
    <row r="51" spans="1:16" x14ac:dyDescent="0.25">
      <c r="A51" s="9" t="s">
        <v>40</v>
      </c>
      <c r="B51" s="17"/>
      <c r="C51" s="13"/>
      <c r="D51" s="14"/>
      <c r="E51" s="14"/>
      <c r="F51" s="14"/>
      <c r="G51" s="14"/>
      <c r="H51" s="14"/>
      <c r="I51" s="14"/>
      <c r="J51" s="14"/>
      <c r="K51" s="14"/>
      <c r="L51" s="13"/>
      <c r="M51" s="14"/>
      <c r="N51" s="14"/>
      <c r="O51" s="14"/>
      <c r="P51" s="6">
        <f t="shared" si="1"/>
        <v>0</v>
      </c>
    </row>
    <row r="52" spans="1:16" x14ac:dyDescent="0.25">
      <c r="A52" s="9" t="s">
        <v>41</v>
      </c>
      <c r="B52" s="17"/>
      <c r="C52" s="13"/>
      <c r="D52" s="14"/>
      <c r="E52" s="14"/>
      <c r="F52" s="14"/>
      <c r="G52" s="14"/>
      <c r="H52" s="14"/>
      <c r="I52" s="14"/>
      <c r="J52" s="14"/>
      <c r="K52" s="14"/>
      <c r="L52" s="13"/>
      <c r="M52" s="14"/>
      <c r="N52" s="14"/>
      <c r="O52" s="14"/>
      <c r="P52" s="6">
        <f t="shared" si="1"/>
        <v>0</v>
      </c>
    </row>
    <row r="53" spans="1:16" x14ac:dyDescent="0.25">
      <c r="A53" s="9" t="s">
        <v>42</v>
      </c>
      <c r="B53" s="17"/>
      <c r="C53" s="13"/>
      <c r="D53" s="14"/>
      <c r="E53" s="14"/>
      <c r="F53" s="14"/>
      <c r="G53" s="14"/>
      <c r="H53" s="14"/>
      <c r="I53" s="14"/>
      <c r="J53" s="14"/>
      <c r="K53" s="14"/>
      <c r="L53" s="13"/>
      <c r="M53" s="14"/>
      <c r="N53" s="14"/>
      <c r="O53" s="14"/>
      <c r="P53" s="6">
        <f t="shared" si="1"/>
        <v>0</v>
      </c>
    </row>
    <row r="54" spans="1:16" x14ac:dyDescent="0.25">
      <c r="A54" s="28" t="s">
        <v>43</v>
      </c>
      <c r="B54" s="32">
        <f>SUM(B55:B63)</f>
        <v>56020292</v>
      </c>
      <c r="C54" s="30">
        <f>SUM(C55:C69)</f>
        <v>59636899.399999999</v>
      </c>
      <c r="D54" s="30">
        <f t="shared" ref="D54:L54" si="5">SUM(D55:D69)</f>
        <v>0</v>
      </c>
      <c r="E54" s="30">
        <f t="shared" si="5"/>
        <v>270151.78000000003</v>
      </c>
      <c r="F54" s="30">
        <f t="shared" si="5"/>
        <v>0</v>
      </c>
      <c r="G54" s="30">
        <f t="shared" si="5"/>
        <v>2595030.44</v>
      </c>
      <c r="H54" s="30">
        <f t="shared" si="5"/>
        <v>4158554.79</v>
      </c>
      <c r="I54" s="30">
        <f t="shared" si="5"/>
        <v>693678.38</v>
      </c>
      <c r="J54" s="30">
        <f t="shared" si="5"/>
        <v>1025625.04</v>
      </c>
      <c r="K54" s="30">
        <f t="shared" si="5"/>
        <v>161066.22</v>
      </c>
      <c r="L54" s="30">
        <v>781376.32</v>
      </c>
      <c r="M54" s="30">
        <f>SUM(M55:M69)</f>
        <v>0</v>
      </c>
      <c r="N54" s="30">
        <f t="shared" ref="N54" si="6">SUM(N55:N69)</f>
        <v>0</v>
      </c>
      <c r="O54" s="30">
        <f t="shared" ref="O54" si="7">SUM(O55:O69)</f>
        <v>0</v>
      </c>
      <c r="P54" s="31">
        <f t="shared" si="1"/>
        <v>9685482.9700000007</v>
      </c>
    </row>
    <row r="55" spans="1:16" x14ac:dyDescent="0.25">
      <c r="A55" s="9" t="s">
        <v>44</v>
      </c>
      <c r="B55" s="10">
        <v>26818319</v>
      </c>
      <c r="C55" s="13">
        <v>37410703</v>
      </c>
      <c r="D55" s="14"/>
      <c r="E55" s="14"/>
      <c r="F55" s="14"/>
      <c r="G55" s="13">
        <v>2595030.44</v>
      </c>
      <c r="H55" s="13">
        <v>402380</v>
      </c>
      <c r="I55" s="13">
        <v>512843.38</v>
      </c>
      <c r="J55" s="13">
        <v>1025625.04</v>
      </c>
      <c r="K55" s="13">
        <v>149419.39000000001</v>
      </c>
      <c r="L55" s="13">
        <v>781376.32</v>
      </c>
      <c r="M55" s="14"/>
      <c r="N55" s="14"/>
      <c r="O55" s="14"/>
      <c r="P55" s="6">
        <f t="shared" si="1"/>
        <v>5466674.5699999994</v>
      </c>
    </row>
    <row r="56" spans="1:16" x14ac:dyDescent="0.25">
      <c r="A56" s="9" t="s">
        <v>45</v>
      </c>
      <c r="B56" s="10">
        <v>1771265</v>
      </c>
      <c r="C56" s="13">
        <v>926265</v>
      </c>
      <c r="D56" s="14"/>
      <c r="E56" s="14"/>
      <c r="F56" s="14"/>
      <c r="G56" s="14"/>
      <c r="H56" s="14"/>
      <c r="I56" s="14"/>
      <c r="J56" s="13"/>
      <c r="K56" s="13"/>
      <c r="L56" s="13"/>
      <c r="M56" s="14"/>
      <c r="N56" s="14"/>
      <c r="O56" s="14"/>
      <c r="P56" s="6">
        <f t="shared" si="1"/>
        <v>0</v>
      </c>
    </row>
    <row r="57" spans="1:16" x14ac:dyDescent="0.25">
      <c r="A57" s="9" t="s">
        <v>46</v>
      </c>
      <c r="B57" s="14"/>
      <c r="C57" s="13">
        <v>210000</v>
      </c>
      <c r="D57" s="14"/>
      <c r="E57" s="14"/>
      <c r="F57" s="14"/>
      <c r="G57" s="14"/>
      <c r="H57" s="14"/>
      <c r="I57" s="14"/>
      <c r="J57" s="13"/>
      <c r="K57" s="13"/>
      <c r="L57" s="13"/>
      <c r="M57" s="14"/>
      <c r="N57" s="14"/>
      <c r="O57" s="14"/>
      <c r="P57" s="6">
        <f t="shared" si="1"/>
        <v>0</v>
      </c>
    </row>
    <row r="58" spans="1:16" x14ac:dyDescent="0.25">
      <c r="A58" s="9" t="s">
        <v>47</v>
      </c>
      <c r="B58" s="10">
        <v>15759521</v>
      </c>
      <c r="C58" s="13">
        <v>6759521</v>
      </c>
      <c r="D58" s="14"/>
      <c r="E58" s="14"/>
      <c r="F58" s="14"/>
      <c r="G58" s="14"/>
      <c r="H58" s="14"/>
      <c r="I58" s="14"/>
      <c r="J58" s="13"/>
      <c r="K58" s="13"/>
      <c r="L58" s="13"/>
      <c r="M58" s="14"/>
      <c r="N58" s="14"/>
      <c r="O58" s="14"/>
      <c r="P58" s="6">
        <f t="shared" si="1"/>
        <v>0</v>
      </c>
    </row>
    <row r="59" spans="1:16" x14ac:dyDescent="0.25">
      <c r="A59" s="9" t="s">
        <v>48</v>
      </c>
      <c r="B59" s="10">
        <v>5665966</v>
      </c>
      <c r="C59" s="13">
        <v>9496189.4000000004</v>
      </c>
      <c r="D59" s="14"/>
      <c r="E59" s="14"/>
      <c r="F59" s="14"/>
      <c r="G59" s="14"/>
      <c r="H59" s="13">
        <v>3756174.79</v>
      </c>
      <c r="I59" s="13">
        <v>172575</v>
      </c>
      <c r="J59" s="13"/>
      <c r="K59" s="13"/>
      <c r="L59" s="13"/>
      <c r="M59" s="14"/>
      <c r="N59" s="14"/>
      <c r="O59" s="14"/>
      <c r="P59" s="6">
        <f t="shared" si="1"/>
        <v>3928749.79</v>
      </c>
    </row>
    <row r="60" spans="1:16" x14ac:dyDescent="0.25">
      <c r="A60" s="9" t="s">
        <v>49</v>
      </c>
      <c r="B60" s="10"/>
      <c r="C60" s="13">
        <v>1000000</v>
      </c>
      <c r="D60" s="14"/>
      <c r="E60" s="14"/>
      <c r="F60" s="14"/>
      <c r="G60" s="14"/>
      <c r="H60" s="14"/>
      <c r="I60" s="13">
        <v>8260</v>
      </c>
      <c r="J60" s="13"/>
      <c r="K60" s="13">
        <v>11646.83</v>
      </c>
      <c r="L60" s="13"/>
      <c r="M60" s="14"/>
      <c r="N60" s="14"/>
      <c r="O60" s="14"/>
      <c r="P60" s="6">
        <f t="shared" si="1"/>
        <v>19906.830000000002</v>
      </c>
    </row>
    <row r="61" spans="1:16" x14ac:dyDescent="0.25">
      <c r="A61" s="9" t="s">
        <v>50</v>
      </c>
      <c r="B61" s="14"/>
      <c r="C61" s="13"/>
      <c r="D61" s="14"/>
      <c r="E61" s="14"/>
      <c r="F61" s="14"/>
      <c r="G61" s="14"/>
      <c r="H61" s="14"/>
      <c r="I61" s="14"/>
      <c r="J61" s="13"/>
      <c r="K61" s="13"/>
      <c r="L61" s="13"/>
      <c r="M61" s="14"/>
      <c r="N61" s="14"/>
      <c r="O61" s="14"/>
      <c r="P61" s="6">
        <f t="shared" si="1"/>
        <v>0</v>
      </c>
    </row>
    <row r="62" spans="1:16" x14ac:dyDescent="0.25">
      <c r="A62" s="9" t="s">
        <v>51</v>
      </c>
      <c r="B62" s="10">
        <v>6005221</v>
      </c>
      <c r="C62" s="13">
        <v>3834221</v>
      </c>
      <c r="D62" s="14"/>
      <c r="E62" s="13">
        <v>270151.78000000003</v>
      </c>
      <c r="F62" s="14"/>
      <c r="G62" s="14"/>
      <c r="H62" s="14"/>
      <c r="I62" s="14"/>
      <c r="J62" s="13"/>
      <c r="K62" s="13"/>
      <c r="L62" s="13"/>
      <c r="M62" s="14"/>
      <c r="N62" s="14"/>
      <c r="O62" s="14"/>
      <c r="P62" s="6">
        <f t="shared" si="1"/>
        <v>270151.78000000003</v>
      </c>
    </row>
    <row r="63" spans="1:16" x14ac:dyDescent="0.25">
      <c r="A63" s="9" t="s">
        <v>52</v>
      </c>
      <c r="B63" s="17"/>
      <c r="C63" s="13"/>
      <c r="D63" s="14"/>
      <c r="E63" s="14"/>
      <c r="F63" s="14"/>
      <c r="G63" s="14"/>
      <c r="H63" s="14"/>
      <c r="I63" s="14"/>
      <c r="J63" s="14"/>
      <c r="K63" s="13"/>
      <c r="L63" s="13"/>
      <c r="M63" s="14"/>
      <c r="N63" s="14"/>
      <c r="O63" s="14"/>
      <c r="P63" s="6">
        <f t="shared" si="1"/>
        <v>0</v>
      </c>
    </row>
    <row r="64" spans="1:16" x14ac:dyDescent="0.25">
      <c r="A64" s="28" t="s">
        <v>53</v>
      </c>
      <c r="B64" s="32"/>
      <c r="C64" s="35">
        <f>SUM(C65:C68)</f>
        <v>0</v>
      </c>
      <c r="D64" s="33"/>
      <c r="E64" s="33"/>
      <c r="F64" s="33"/>
      <c r="G64" s="33"/>
      <c r="H64" s="33"/>
      <c r="I64" s="33"/>
      <c r="J64" s="33"/>
      <c r="K64" s="33"/>
      <c r="L64" s="35"/>
      <c r="M64" s="33"/>
      <c r="N64" s="33"/>
      <c r="O64" s="33"/>
      <c r="P64" s="36">
        <f t="shared" si="1"/>
        <v>0</v>
      </c>
    </row>
    <row r="65" spans="1:16" x14ac:dyDescent="0.25">
      <c r="A65" s="9" t="s">
        <v>54</v>
      </c>
      <c r="B65" s="17"/>
      <c r="C65" s="13"/>
      <c r="D65" s="14"/>
      <c r="E65" s="14"/>
      <c r="F65" s="14"/>
      <c r="G65" s="14"/>
      <c r="H65" s="14"/>
      <c r="I65" s="14"/>
      <c r="J65" s="14"/>
      <c r="K65" s="14"/>
      <c r="L65" s="13"/>
      <c r="M65" s="14"/>
      <c r="N65" s="14"/>
      <c r="O65" s="14"/>
      <c r="P65" s="6">
        <f t="shared" si="1"/>
        <v>0</v>
      </c>
    </row>
    <row r="66" spans="1:16" x14ac:dyDescent="0.25">
      <c r="A66" s="9" t="s">
        <v>55</v>
      </c>
      <c r="B66" s="19"/>
      <c r="C66" s="13"/>
      <c r="D66" s="14"/>
      <c r="E66" s="14"/>
      <c r="F66" s="14"/>
      <c r="G66" s="14"/>
      <c r="H66" s="14"/>
      <c r="I66" s="14"/>
      <c r="J66" s="14"/>
      <c r="K66" s="14"/>
      <c r="L66" s="13"/>
      <c r="M66" s="14"/>
      <c r="N66" s="14"/>
      <c r="O66" s="14"/>
      <c r="P66" s="6">
        <f t="shared" si="1"/>
        <v>0</v>
      </c>
    </row>
    <row r="67" spans="1:16" x14ac:dyDescent="0.25">
      <c r="A67" s="9" t="s">
        <v>56</v>
      </c>
      <c r="B67" s="19"/>
      <c r="C67" s="13"/>
      <c r="D67" s="14"/>
      <c r="E67" s="14"/>
      <c r="F67" s="14"/>
      <c r="G67" s="14"/>
      <c r="H67" s="14"/>
      <c r="I67" s="14"/>
      <c r="J67" s="14"/>
      <c r="K67" s="14"/>
      <c r="L67" s="13"/>
      <c r="M67" s="14"/>
      <c r="N67" s="14"/>
      <c r="O67" s="14"/>
      <c r="P67" s="6">
        <f t="shared" si="1"/>
        <v>0</v>
      </c>
    </row>
    <row r="68" spans="1:16" ht="24.75" x14ac:dyDescent="0.25">
      <c r="A68" s="20" t="s">
        <v>57</v>
      </c>
      <c r="B68" s="19"/>
      <c r="C68" s="13"/>
      <c r="D68" s="14"/>
      <c r="E68" s="14"/>
      <c r="F68" s="14"/>
      <c r="G68" s="14"/>
      <c r="H68" s="14"/>
      <c r="I68" s="14"/>
      <c r="J68" s="14"/>
      <c r="K68" s="14"/>
      <c r="L68" s="13"/>
      <c r="M68" s="14"/>
      <c r="N68" s="14"/>
      <c r="O68" s="14"/>
      <c r="P68" s="6">
        <f t="shared" si="1"/>
        <v>0</v>
      </c>
    </row>
    <row r="69" spans="1:16" x14ac:dyDescent="0.25">
      <c r="A69" s="28" t="s">
        <v>58</v>
      </c>
      <c r="B69" s="37"/>
      <c r="C69" s="30">
        <f>SUM(C70:C75)</f>
        <v>0</v>
      </c>
      <c r="D69" s="33"/>
      <c r="E69" s="33"/>
      <c r="F69" s="33"/>
      <c r="G69" s="33"/>
      <c r="H69" s="33"/>
      <c r="I69" s="33"/>
      <c r="J69" s="33"/>
      <c r="K69" s="33"/>
      <c r="L69" s="35"/>
      <c r="M69" s="33"/>
      <c r="N69" s="33"/>
      <c r="O69" s="33"/>
      <c r="P69" s="36">
        <f t="shared" si="1"/>
        <v>0</v>
      </c>
    </row>
    <row r="70" spans="1:16" x14ac:dyDescent="0.25">
      <c r="A70" s="9" t="s">
        <v>59</v>
      </c>
      <c r="B70" s="19"/>
      <c r="C70" s="13"/>
      <c r="D70" s="14"/>
      <c r="E70" s="14"/>
      <c r="F70" s="14"/>
      <c r="G70" s="14"/>
      <c r="H70" s="14"/>
      <c r="I70" s="14"/>
      <c r="J70" s="14"/>
      <c r="K70" s="14"/>
      <c r="L70" s="13"/>
      <c r="M70" s="14"/>
      <c r="N70" s="14"/>
      <c r="O70" s="14"/>
      <c r="P70" s="6">
        <f t="shared" si="1"/>
        <v>0</v>
      </c>
    </row>
    <row r="71" spans="1:16" x14ac:dyDescent="0.25">
      <c r="A71" s="9" t="s">
        <v>60</v>
      </c>
      <c r="B71" s="19"/>
      <c r="C71" s="13"/>
      <c r="D71" s="14"/>
      <c r="E71" s="14"/>
      <c r="F71" s="14"/>
      <c r="G71" s="14"/>
      <c r="H71" s="14"/>
      <c r="I71" s="14"/>
      <c r="J71" s="14"/>
      <c r="K71" s="14"/>
      <c r="L71" s="13"/>
      <c r="M71" s="14"/>
      <c r="N71" s="14"/>
      <c r="O71" s="14"/>
      <c r="P71" s="6">
        <f t="shared" si="1"/>
        <v>0</v>
      </c>
    </row>
    <row r="72" spans="1:16" x14ac:dyDescent="0.25">
      <c r="A72" s="28" t="s">
        <v>61</v>
      </c>
      <c r="B72" s="37"/>
      <c r="C72" s="35">
        <f>SUM(C73:C75)</f>
        <v>0</v>
      </c>
      <c r="D72" s="33"/>
      <c r="E72" s="33"/>
      <c r="F72" s="33"/>
      <c r="G72" s="33"/>
      <c r="H72" s="33"/>
      <c r="I72" s="33"/>
      <c r="J72" s="33"/>
      <c r="K72" s="33"/>
      <c r="L72" s="35"/>
      <c r="M72" s="33"/>
      <c r="N72" s="33"/>
      <c r="O72" s="33"/>
      <c r="P72" s="36">
        <f t="shared" si="1"/>
        <v>0</v>
      </c>
    </row>
    <row r="73" spans="1:16" x14ac:dyDescent="0.25">
      <c r="A73" s="9" t="s">
        <v>62</v>
      </c>
      <c r="B73" s="19"/>
      <c r="C73" s="13"/>
      <c r="D73" s="14"/>
      <c r="E73" s="14"/>
      <c r="F73" s="14"/>
      <c r="G73" s="14"/>
      <c r="H73" s="14"/>
      <c r="I73" s="14"/>
      <c r="J73" s="14"/>
      <c r="K73" s="14"/>
      <c r="L73" s="13"/>
      <c r="M73" s="14"/>
      <c r="N73" s="14"/>
      <c r="O73" s="14"/>
      <c r="P73" s="6">
        <f t="shared" si="1"/>
        <v>0</v>
      </c>
    </row>
    <row r="74" spans="1:16" x14ac:dyDescent="0.25">
      <c r="A74" s="9" t="s">
        <v>63</v>
      </c>
      <c r="B74" s="19"/>
      <c r="C74" s="13"/>
      <c r="D74" s="14"/>
      <c r="E74" s="14"/>
      <c r="F74" s="14"/>
      <c r="G74" s="14"/>
      <c r="H74" s="14"/>
      <c r="I74" s="14"/>
      <c r="J74" s="14"/>
      <c r="K74" s="14"/>
      <c r="L74" s="13"/>
      <c r="M74" s="14"/>
      <c r="N74" s="14"/>
      <c r="O74" s="14"/>
      <c r="P74" s="6">
        <f t="shared" si="1"/>
        <v>0</v>
      </c>
    </row>
    <row r="75" spans="1:16" x14ac:dyDescent="0.25">
      <c r="A75" s="9" t="s">
        <v>64</v>
      </c>
      <c r="B75" s="19"/>
      <c r="C75" s="13"/>
      <c r="D75" s="14"/>
      <c r="E75" s="14"/>
      <c r="F75" s="14"/>
      <c r="G75" s="14"/>
      <c r="H75" s="14"/>
      <c r="I75" s="14"/>
      <c r="J75" s="14"/>
      <c r="K75" s="14"/>
      <c r="L75" s="13"/>
      <c r="M75" s="14"/>
      <c r="N75" s="14"/>
      <c r="O75" s="14"/>
      <c r="P75" s="6">
        <f t="shared" si="1"/>
        <v>0</v>
      </c>
    </row>
    <row r="76" spans="1:16" x14ac:dyDescent="0.25">
      <c r="A76" s="7" t="s">
        <v>67</v>
      </c>
      <c r="B76" s="21"/>
      <c r="C76" s="1"/>
      <c r="D76" s="3"/>
      <c r="E76" s="3"/>
      <c r="F76" s="3"/>
      <c r="G76" s="3"/>
      <c r="H76" s="3"/>
      <c r="I76" s="3"/>
      <c r="J76" s="3"/>
      <c r="K76" s="3"/>
      <c r="L76" s="56"/>
      <c r="M76" s="3"/>
      <c r="N76" s="3"/>
      <c r="O76" s="3"/>
      <c r="P76" s="6">
        <f t="shared" si="1"/>
        <v>0</v>
      </c>
    </row>
    <row r="77" spans="1:16" x14ac:dyDescent="0.25">
      <c r="A77" s="38" t="s">
        <v>68</v>
      </c>
      <c r="B77" s="39"/>
      <c r="C77" s="35"/>
      <c r="D77" s="33"/>
      <c r="E77" s="33"/>
      <c r="F77" s="33"/>
      <c r="G77" s="33"/>
      <c r="H77" s="33"/>
      <c r="I77" s="33"/>
      <c r="J77" s="33"/>
      <c r="K77" s="33"/>
      <c r="L77" s="35"/>
      <c r="M77" s="33"/>
      <c r="N77" s="33"/>
      <c r="O77" s="33"/>
      <c r="P77" s="36">
        <f t="shared" ref="P77:P85" si="8">SUM(D77:O77)</f>
        <v>0</v>
      </c>
    </row>
    <row r="78" spans="1:16" x14ac:dyDescent="0.25">
      <c r="A78" s="9" t="s">
        <v>69</v>
      </c>
      <c r="B78" s="4"/>
      <c r="C78" s="13"/>
      <c r="D78" s="14"/>
      <c r="E78" s="14"/>
      <c r="F78" s="14"/>
      <c r="G78" s="14"/>
      <c r="H78" s="14"/>
      <c r="I78" s="14"/>
      <c r="J78" s="14"/>
      <c r="K78" s="14"/>
      <c r="L78" s="13"/>
      <c r="M78" s="14"/>
      <c r="N78" s="14"/>
      <c r="O78" s="14"/>
      <c r="P78" s="6">
        <f t="shared" si="8"/>
        <v>0</v>
      </c>
    </row>
    <row r="79" spans="1:16" x14ac:dyDescent="0.25">
      <c r="A79" s="9" t="s">
        <v>70</v>
      </c>
      <c r="B79" s="22"/>
      <c r="C79" s="23">
        <f>SUM(C80:C81)</f>
        <v>0</v>
      </c>
      <c r="D79" s="14"/>
      <c r="E79" s="14"/>
      <c r="F79" s="14"/>
      <c r="G79" s="14"/>
      <c r="H79" s="14"/>
      <c r="I79" s="14"/>
      <c r="J79" s="14"/>
      <c r="K79" s="14"/>
      <c r="L79" s="13"/>
      <c r="M79" s="14"/>
      <c r="N79" s="14"/>
      <c r="O79" s="14"/>
      <c r="P79" s="6">
        <f t="shared" si="8"/>
        <v>0</v>
      </c>
    </row>
    <row r="80" spans="1:16" x14ac:dyDescent="0.25">
      <c r="A80" s="28" t="s">
        <v>71</v>
      </c>
      <c r="B80" s="39"/>
      <c r="C80" s="35"/>
      <c r="D80" s="33"/>
      <c r="E80" s="33"/>
      <c r="F80" s="33"/>
      <c r="G80" s="33"/>
      <c r="H80" s="33"/>
      <c r="I80" s="33"/>
      <c r="J80" s="33"/>
      <c r="K80" s="33"/>
      <c r="L80" s="35"/>
      <c r="M80" s="33"/>
      <c r="N80" s="33"/>
      <c r="O80" s="33"/>
      <c r="P80" s="36">
        <f t="shared" si="8"/>
        <v>0</v>
      </c>
    </row>
    <row r="81" spans="1:16" x14ac:dyDescent="0.25">
      <c r="A81" s="9" t="s">
        <v>72</v>
      </c>
      <c r="B81" s="19"/>
      <c r="C81" s="13"/>
      <c r="D81" s="14"/>
      <c r="E81" s="14"/>
      <c r="F81" s="14"/>
      <c r="G81" s="14"/>
      <c r="H81" s="14"/>
      <c r="I81" s="14"/>
      <c r="J81" s="14"/>
      <c r="K81" s="14"/>
      <c r="L81" s="13"/>
      <c r="M81" s="14"/>
      <c r="N81" s="14"/>
      <c r="O81" s="14"/>
      <c r="P81" s="6">
        <f t="shared" si="8"/>
        <v>0</v>
      </c>
    </row>
    <row r="82" spans="1:16" x14ac:dyDescent="0.25">
      <c r="A82" s="9" t="s">
        <v>73</v>
      </c>
      <c r="B82" s="24"/>
      <c r="C82" s="25">
        <f>SUM(C83:C84)</f>
        <v>0</v>
      </c>
      <c r="D82" s="14"/>
      <c r="E82" s="14"/>
      <c r="F82" s="14"/>
      <c r="G82" s="14"/>
      <c r="H82" s="14"/>
      <c r="I82" s="14"/>
      <c r="J82" s="14"/>
      <c r="K82" s="14"/>
      <c r="L82" s="13"/>
      <c r="M82" s="14"/>
      <c r="N82" s="14"/>
      <c r="O82" s="14"/>
      <c r="P82" s="6">
        <f t="shared" si="8"/>
        <v>0</v>
      </c>
    </row>
    <row r="83" spans="1:16" x14ac:dyDescent="0.25">
      <c r="A83" s="28" t="s">
        <v>74</v>
      </c>
      <c r="B83" s="39"/>
      <c r="C83" s="35"/>
      <c r="D83" s="33"/>
      <c r="E83" s="33"/>
      <c r="F83" s="33"/>
      <c r="G83" s="33"/>
      <c r="H83" s="33"/>
      <c r="I83" s="33"/>
      <c r="J83" s="33"/>
      <c r="K83" s="33"/>
      <c r="L83" s="35"/>
      <c r="M83" s="33"/>
      <c r="N83" s="33"/>
      <c r="O83" s="33"/>
      <c r="P83" s="36">
        <f t="shared" si="8"/>
        <v>0</v>
      </c>
    </row>
    <row r="84" spans="1:16" x14ac:dyDescent="0.25">
      <c r="A84" s="9" t="s">
        <v>75</v>
      </c>
      <c r="B84" s="19"/>
      <c r="C84" s="13"/>
      <c r="D84" s="14"/>
      <c r="E84" s="14"/>
      <c r="F84" s="14"/>
      <c r="G84" s="14"/>
      <c r="H84" s="14"/>
      <c r="I84" s="14"/>
      <c r="J84" s="14"/>
      <c r="K84" s="14"/>
      <c r="L84" s="13"/>
      <c r="M84" s="14"/>
      <c r="N84" s="14"/>
      <c r="O84" s="14"/>
      <c r="P84" s="6">
        <f t="shared" si="8"/>
        <v>0</v>
      </c>
    </row>
    <row r="85" spans="1:16" s="26" customFormat="1" ht="21" customHeight="1" x14ac:dyDescent="0.25">
      <c r="A85" s="40" t="s">
        <v>65</v>
      </c>
      <c r="B85" s="41">
        <f>B12+B18+B28+B38+B54</f>
        <v>2031641613</v>
      </c>
      <c r="C85" s="41">
        <f>C12+C18+C28+C38+C54</f>
        <v>2153207009.8400002</v>
      </c>
      <c r="D85" s="41">
        <f t="shared" ref="D85:M85" si="9">D12+D18+D28+D38+D54</f>
        <v>115345308.37</v>
      </c>
      <c r="E85" s="41">
        <f t="shared" si="9"/>
        <v>123909293.63</v>
      </c>
      <c r="F85" s="41">
        <f t="shared" si="9"/>
        <v>146708423.38</v>
      </c>
      <c r="G85" s="41">
        <f t="shared" si="9"/>
        <v>134913754.24000001</v>
      </c>
      <c r="H85" s="41">
        <f t="shared" si="9"/>
        <v>140796242.22</v>
      </c>
      <c r="I85" s="41">
        <f t="shared" si="9"/>
        <v>128023730.56999999</v>
      </c>
      <c r="J85" s="41">
        <f>J12+J18+J28+J38+J54</f>
        <v>208564655.00999999</v>
      </c>
      <c r="K85" s="41">
        <f>K12+K18+K28+K38+K54</f>
        <v>128320650.50999999</v>
      </c>
      <c r="L85" s="41">
        <f t="shared" si="9"/>
        <v>142092314.60999998</v>
      </c>
      <c r="M85" s="41">
        <f t="shared" si="9"/>
        <v>0</v>
      </c>
      <c r="N85" s="42"/>
      <c r="O85" s="42"/>
      <c r="P85" s="43">
        <f t="shared" si="8"/>
        <v>1268674372.54</v>
      </c>
    </row>
    <row r="86" spans="1:16" x14ac:dyDescent="0.25">
      <c r="B86" s="27"/>
      <c r="C86" s="13"/>
    </row>
    <row r="87" spans="1:16" x14ac:dyDescent="0.25">
      <c r="B87" s="27"/>
      <c r="C87" s="13"/>
    </row>
    <row r="88" spans="1:16" x14ac:dyDescent="0.25">
      <c r="B88" s="27"/>
      <c r="C88" s="13"/>
    </row>
    <row r="89" spans="1:16" x14ac:dyDescent="0.25">
      <c r="B89" s="27"/>
      <c r="C89" s="13"/>
    </row>
    <row r="90" spans="1:16" x14ac:dyDescent="0.25">
      <c r="B90" s="27"/>
      <c r="C90" s="13"/>
    </row>
    <row r="91" spans="1:16" x14ac:dyDescent="0.25">
      <c r="B91" s="27"/>
      <c r="C91" s="13"/>
    </row>
    <row r="92" spans="1:16" x14ac:dyDescent="0.25">
      <c r="B92" s="27"/>
      <c r="C92" s="13"/>
    </row>
    <row r="93" spans="1:16" ht="24" customHeight="1" x14ac:dyDescent="0.25">
      <c r="B93" s="27"/>
      <c r="C93" s="13"/>
    </row>
    <row r="95" spans="1:16" ht="24.75" customHeight="1" x14ac:dyDescent="0.25">
      <c r="A95" s="52" t="s">
        <v>92</v>
      </c>
      <c r="B95" s="53"/>
      <c r="C95" s="53"/>
      <c r="D95" s="53"/>
      <c r="E95" s="53"/>
      <c r="F95" s="53"/>
      <c r="G95" s="53"/>
    </row>
    <row r="96" spans="1:16" ht="22.5" customHeight="1" x14ac:dyDescent="0.25">
      <c r="A96" s="54" t="s">
        <v>93</v>
      </c>
      <c r="B96" s="55"/>
      <c r="C96" s="55"/>
      <c r="D96" s="55"/>
      <c r="E96" s="55"/>
      <c r="F96" s="55"/>
      <c r="G96" s="55"/>
    </row>
    <row r="97" spans="1:9" ht="33.75" customHeight="1" x14ac:dyDescent="0.25">
      <c r="A97" s="52" t="s">
        <v>94</v>
      </c>
      <c r="B97" s="53"/>
      <c r="C97" s="53"/>
      <c r="D97" s="53"/>
      <c r="E97" s="53"/>
      <c r="F97" s="53"/>
      <c r="G97" s="53"/>
      <c r="H97" s="53"/>
      <c r="I97" s="53"/>
    </row>
    <row r="98" spans="1:9" x14ac:dyDescent="0.25">
      <c r="D98" s="45"/>
      <c r="E98" s="45"/>
      <c r="F98" s="45"/>
    </row>
  </sheetData>
  <mergeCells count="11">
    <mergeCell ref="D98:F98"/>
    <mergeCell ref="A6:P6"/>
    <mergeCell ref="A9:A10"/>
    <mergeCell ref="B9:B10"/>
    <mergeCell ref="C9:C10"/>
    <mergeCell ref="A7:P7"/>
    <mergeCell ref="A8:P8"/>
    <mergeCell ref="D9:P9"/>
    <mergeCell ref="A95:G95"/>
    <mergeCell ref="A96:G96"/>
    <mergeCell ref="A97:I97"/>
  </mergeCells>
  <printOptions horizontalCentered="1"/>
  <pageMargins left="0" right="0" top="0.59055118110236227" bottom="0.19685039370078741" header="0" footer="0"/>
  <pageSetup paperSize="5" scale="53" orientation="landscape" r:id="rId1"/>
  <rowBreaks count="1" manualBreakCount="1">
    <brk id="6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Wendy WJ. Jimenez</cp:lastModifiedBy>
  <cp:lastPrinted>2021-10-15T14:00:37Z</cp:lastPrinted>
  <dcterms:created xsi:type="dcterms:W3CDTF">2021-07-29T18:58:50Z</dcterms:created>
  <dcterms:modified xsi:type="dcterms:W3CDTF">2021-10-19T14:00:26Z</dcterms:modified>
</cp:coreProperties>
</file>